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ro001\Documents\APP - Budget\APP 2022\"/>
    </mc:Choice>
  </mc:AlternateContent>
  <bookViews>
    <workbookView xWindow="0" yWindow="0" windowWidth="19200" windowHeight="8560" tabRatio="748"/>
  </bookViews>
  <sheets>
    <sheet name="Consultancy" sheetId="4" r:id="rId1"/>
    <sheet name="Non Consultancy" sheetId="5" r:id="rId2"/>
    <sheet name="Goods" sheetId="6" r:id="rId3"/>
    <sheet name="Works" sheetId="9" r:id="rId4"/>
    <sheet name="OVERALL SUMMARY" sheetId="8" r:id="rId5"/>
    <sheet name="Sourcing Methods Mapping" sheetId="2" r:id="rId6"/>
  </sheets>
  <definedNames>
    <definedName name="_xlnm._FilterDatabase" localSheetId="0" hidden="1">Consultancy!$B$1:$R$12</definedName>
    <definedName name="_xlnm._FilterDatabase" localSheetId="2" hidden="1">Goods!$B$1:$R$24</definedName>
    <definedName name="_xlnm._FilterDatabase" localSheetId="1" hidden="1">'Non Consultancy'!$B$1:$R$35</definedName>
    <definedName name="_xlnm._FilterDatabase" localSheetId="4" hidden="1">'OVERALL SUMMARY'!$A$5:$C$5</definedName>
    <definedName name="_xlnm._FilterDatabase" localSheetId="5" hidden="1">'Sourcing Methods Mapping'!$A$7:$A$9</definedName>
    <definedName name="_xlnm._FilterDatabase" localSheetId="3" hidden="1">Works!$B$1:$R$11</definedName>
    <definedName name="Category">'Sourcing Methods Mapping'!$A$7:$A$9</definedName>
    <definedName name="CS">'Sourcing Methods Mapping'!$D$7:$D$13</definedName>
    <definedName name="CW">'Sourcing Methods Mapping'!$C$7:$C$13</definedName>
    <definedName name="GO">'Sourcing Methods Mapping'!$B$7:$B$13</definedName>
    <definedName name="NC">'Sourcing Methods Mapping'!$E$7:$E$13</definedName>
    <definedName name="PrcCatgCode">'Sourcing Methods Mapping'!$H$7:$H$9</definedName>
    <definedName name="_xlnm.Print_Area" localSheetId="4">'OVERALL SUMMARY'!$A$1:$C$35</definedName>
    <definedName name="_xlnm.Print_Area" localSheetId="5">'Sourcing Methods Mapping'!$F$1:$O$41</definedName>
  </definedNames>
  <calcPr calcId="152511"/>
</workbook>
</file>

<file path=xl/calcChain.xml><?xml version="1.0" encoding="utf-8"?>
<calcChain xmlns="http://schemas.openxmlformats.org/spreadsheetml/2006/main">
  <c r="J8" i="5" l="1"/>
  <c r="K8" i="5" s="1"/>
  <c r="L8" i="5" s="1"/>
  <c r="M8" i="5" s="1"/>
  <c r="R8" i="5" s="1"/>
  <c r="J8" i="4"/>
  <c r="K8" i="4" s="1"/>
  <c r="L8" i="4" s="1"/>
  <c r="M8" i="4" s="1"/>
  <c r="R8" i="4" s="1"/>
  <c r="J30" i="5"/>
  <c r="K30" i="5" s="1"/>
  <c r="L30" i="5" s="1"/>
  <c r="M30" i="5" s="1"/>
  <c r="R30" i="5" s="1"/>
  <c r="J9" i="4"/>
  <c r="K9" i="4" s="1"/>
  <c r="L9" i="4" s="1"/>
  <c r="M9" i="4" s="1"/>
  <c r="R9" i="4" s="1"/>
  <c r="J12" i="6"/>
  <c r="K12" i="6" s="1"/>
  <c r="L12" i="6" s="1"/>
  <c r="M12" i="6" s="1"/>
  <c r="R12" i="6" s="1"/>
  <c r="M9" i="6"/>
  <c r="R9" i="6" s="1"/>
  <c r="J17" i="6"/>
  <c r="K17" i="6" s="1"/>
  <c r="L17" i="6" s="1"/>
  <c r="M17" i="6" s="1"/>
  <c r="R17" i="6" s="1"/>
  <c r="K23" i="6"/>
  <c r="L23" i="6" s="1"/>
  <c r="M23" i="6" s="1"/>
  <c r="R23" i="6" s="1"/>
  <c r="J23" i="6"/>
  <c r="J6" i="9"/>
  <c r="K6" i="9" s="1"/>
  <c r="L6" i="9" s="1"/>
  <c r="M6" i="9" s="1"/>
  <c r="R6" i="9" s="1"/>
  <c r="M25" i="5"/>
  <c r="R25" i="5" s="1"/>
  <c r="M7" i="9"/>
  <c r="R7" i="9" s="1"/>
  <c r="M14" i="6"/>
  <c r="R14" i="6" s="1"/>
  <c r="J13" i="6"/>
  <c r="K13" i="6" s="1"/>
  <c r="L13" i="6" s="1"/>
  <c r="M13" i="6" s="1"/>
  <c r="R13" i="6" s="1"/>
  <c r="M20" i="5"/>
  <c r="R20" i="5" s="1"/>
  <c r="M21" i="5"/>
  <c r="R21" i="5" s="1"/>
  <c r="J13" i="5"/>
  <c r="K13" i="5" s="1"/>
  <c r="L13" i="5" s="1"/>
  <c r="M13" i="5" s="1"/>
  <c r="R13" i="5" s="1"/>
  <c r="J12" i="5"/>
  <c r="K12" i="5" s="1"/>
  <c r="L12" i="5" s="1"/>
  <c r="M12" i="5" s="1"/>
  <c r="R12" i="5" s="1"/>
  <c r="J5" i="9" l="1"/>
  <c r="K5" i="9" s="1"/>
  <c r="L5" i="9" s="1"/>
  <c r="M5" i="9" s="1"/>
  <c r="R5" i="9" s="1"/>
  <c r="J3" i="9"/>
  <c r="K3" i="9" s="1"/>
  <c r="L3" i="9" s="1"/>
  <c r="M3" i="9" s="1"/>
  <c r="R3" i="9" s="1"/>
  <c r="M16" i="6"/>
  <c r="R16" i="6" s="1"/>
  <c r="M7" i="6"/>
  <c r="R7" i="6" s="1"/>
  <c r="M4" i="6"/>
  <c r="R4" i="6" s="1"/>
  <c r="M3" i="6"/>
  <c r="R3" i="6" s="1"/>
  <c r="J22" i="6"/>
  <c r="K22" i="6" s="1"/>
  <c r="L22" i="6" s="1"/>
  <c r="M22" i="6" s="1"/>
  <c r="R22" i="6" s="1"/>
  <c r="J11" i="6"/>
  <c r="K11" i="6" s="1"/>
  <c r="L11" i="6" s="1"/>
  <c r="M11" i="6" s="1"/>
  <c r="R11" i="6" s="1"/>
  <c r="J10" i="6"/>
  <c r="K10" i="6" s="1"/>
  <c r="L10" i="6" s="1"/>
  <c r="M10" i="6" s="1"/>
  <c r="R10" i="6" s="1"/>
  <c r="J6" i="6"/>
  <c r="K6" i="6" s="1"/>
  <c r="L6" i="6" s="1"/>
  <c r="M6" i="6" s="1"/>
  <c r="R6" i="6" s="1"/>
  <c r="M23" i="5" l="1"/>
  <c r="R23" i="5" s="1"/>
  <c r="M22" i="5"/>
  <c r="R22" i="5" s="1"/>
  <c r="M18" i="5"/>
  <c r="R18" i="5" s="1"/>
  <c r="J29" i="5"/>
  <c r="K29" i="5" s="1"/>
  <c r="L29" i="5" s="1"/>
  <c r="M29" i="5" s="1"/>
  <c r="R29" i="5" s="1"/>
  <c r="J27" i="5"/>
  <c r="K27" i="5" s="1"/>
  <c r="L27" i="5" s="1"/>
  <c r="M27" i="5" s="1"/>
  <c r="R27" i="5" s="1"/>
  <c r="J14" i="5"/>
  <c r="K14" i="5" s="1"/>
  <c r="L14" i="5" s="1"/>
  <c r="M14" i="5" s="1"/>
  <c r="R14" i="5" s="1"/>
  <c r="J11" i="5"/>
  <c r="K11" i="5" s="1"/>
  <c r="L11" i="5" s="1"/>
  <c r="M11" i="5" s="1"/>
  <c r="R11" i="5" s="1"/>
  <c r="J10" i="5"/>
  <c r="K10" i="5" s="1"/>
  <c r="L10" i="5" s="1"/>
  <c r="M10" i="5" s="1"/>
  <c r="R10" i="5" s="1"/>
  <c r="J9" i="5"/>
  <c r="K9" i="5" s="1"/>
  <c r="L9" i="5" s="1"/>
  <c r="M9" i="5" s="1"/>
  <c r="R9" i="5" s="1"/>
  <c r="J6" i="5"/>
  <c r="K6" i="5" s="1"/>
  <c r="L6" i="5" s="1"/>
  <c r="M6" i="5" s="1"/>
  <c r="R6" i="5" s="1"/>
  <c r="J5" i="5"/>
  <c r="K5" i="5" s="1"/>
  <c r="L5" i="5" s="1"/>
  <c r="M5" i="5" s="1"/>
  <c r="R5" i="5" s="1"/>
  <c r="G24" i="6" l="1"/>
  <c r="M20" i="6" l="1"/>
  <c r="R20" i="6" s="1"/>
  <c r="J18" i="6"/>
  <c r="K18" i="6" s="1"/>
  <c r="L18" i="6" s="1"/>
  <c r="M18" i="6" s="1"/>
  <c r="R18" i="6" s="1"/>
  <c r="J19" i="5"/>
  <c r="K19" i="5" s="1"/>
  <c r="L19" i="5" s="1"/>
  <c r="M19" i="5" s="1"/>
  <c r="R19" i="5" s="1"/>
  <c r="J28" i="5"/>
  <c r="K28" i="5" s="1"/>
  <c r="L28" i="5" s="1"/>
  <c r="M28" i="5" s="1"/>
  <c r="R28" i="5" s="1"/>
  <c r="J24" i="5"/>
  <c r="K24" i="5" s="1"/>
  <c r="L24" i="5" s="1"/>
  <c r="M24" i="5" s="1"/>
  <c r="R24" i="5" s="1"/>
  <c r="M16" i="5"/>
  <c r="R16" i="5" s="1"/>
  <c r="M17" i="5"/>
  <c r="R17" i="5" s="1"/>
  <c r="M10" i="9"/>
  <c r="R10" i="9" s="1"/>
  <c r="J7" i="4"/>
  <c r="K7" i="4" s="1"/>
  <c r="L7" i="4" s="1"/>
  <c r="M7" i="4" s="1"/>
  <c r="R7" i="4" s="1"/>
  <c r="J31" i="5"/>
  <c r="K31" i="5" s="1"/>
  <c r="L31" i="5" s="1"/>
  <c r="M31" i="5" s="1"/>
  <c r="R31" i="5" s="1"/>
  <c r="J32" i="5"/>
  <c r="K32" i="5" s="1"/>
  <c r="L32" i="5" s="1"/>
  <c r="M32" i="5" s="1"/>
  <c r="R32" i="5" s="1"/>
  <c r="J7" i="5"/>
  <c r="K7" i="5" s="1"/>
  <c r="L7" i="5" s="1"/>
  <c r="M7" i="5" s="1"/>
  <c r="R7" i="5" s="1"/>
  <c r="J9" i="9" l="1"/>
  <c r="K9" i="9" s="1"/>
  <c r="L9" i="9" s="1"/>
  <c r="M9" i="9" s="1"/>
  <c r="R9" i="9" s="1"/>
  <c r="M8" i="9"/>
  <c r="R8" i="9" s="1"/>
  <c r="M19" i="6"/>
  <c r="R19" i="6" s="1"/>
  <c r="M21" i="6"/>
  <c r="R21" i="6" s="1"/>
  <c r="M4" i="9"/>
  <c r="R4" i="9" s="1"/>
  <c r="G11" i="9"/>
  <c r="C9" i="8" s="1"/>
  <c r="J5" i="4" l="1"/>
  <c r="K5" i="4" s="1"/>
  <c r="L5" i="4" s="1"/>
  <c r="M5" i="4" s="1"/>
  <c r="R5" i="4" s="1"/>
  <c r="J6" i="4"/>
  <c r="K6" i="4" s="1"/>
  <c r="L6" i="4" s="1"/>
  <c r="M6" i="4" s="1"/>
  <c r="R6" i="4" s="1"/>
  <c r="M15" i="6"/>
  <c r="R15" i="6" s="1"/>
  <c r="M8" i="6"/>
  <c r="R8" i="6" s="1"/>
  <c r="M26" i="5" l="1"/>
  <c r="R26" i="5" s="1"/>
  <c r="M15" i="5"/>
  <c r="R15" i="5" s="1"/>
  <c r="J5" i="6"/>
  <c r="K5" i="6" s="1"/>
  <c r="L5" i="6" s="1"/>
  <c r="M5" i="6" s="1"/>
  <c r="R5" i="6" s="1"/>
  <c r="J4" i="4"/>
  <c r="K4" i="4" s="1"/>
  <c r="L4" i="4" s="1"/>
  <c r="M4" i="4" s="1"/>
  <c r="R4" i="4" s="1"/>
  <c r="J3" i="4"/>
  <c r="K3" i="4" s="1"/>
  <c r="L3" i="4" s="1"/>
  <c r="M3" i="4" s="1"/>
  <c r="R3" i="4" s="1"/>
  <c r="J4" i="5"/>
  <c r="K4" i="5" s="1"/>
  <c r="L4" i="5" s="1"/>
  <c r="M4" i="5" s="1"/>
  <c r="R4" i="5" s="1"/>
  <c r="J3" i="5"/>
  <c r="K3" i="5" s="1"/>
  <c r="L3" i="5" s="1"/>
  <c r="M3" i="5" s="1"/>
  <c r="R3" i="5" s="1"/>
  <c r="C8" i="8" l="1"/>
  <c r="G33" i="5"/>
  <c r="C7" i="8" s="1"/>
  <c r="G10" i="4"/>
  <c r="C6" i="8" l="1"/>
  <c r="C10" i="8" s="1"/>
</calcChain>
</file>

<file path=xl/sharedStrings.xml><?xml version="1.0" encoding="utf-8"?>
<sst xmlns="http://schemas.openxmlformats.org/spreadsheetml/2006/main" count="901" uniqueCount="221">
  <si>
    <t>Review Type</t>
  </si>
  <si>
    <t>GO</t>
  </si>
  <si>
    <t>Prior</t>
  </si>
  <si>
    <t>CS</t>
  </si>
  <si>
    <t>CW</t>
  </si>
  <si>
    <t>Procurement Category Code</t>
  </si>
  <si>
    <t>NC</t>
  </si>
  <si>
    <t xml:space="preserve">RFP </t>
  </si>
  <si>
    <t xml:space="preserve">QCBS </t>
  </si>
  <si>
    <t>Goods</t>
  </si>
  <si>
    <t>Post</t>
  </si>
  <si>
    <t xml:space="preserve">RFB </t>
  </si>
  <si>
    <t xml:space="preserve">FBS </t>
  </si>
  <si>
    <t xml:space="preserve">RFQ </t>
  </si>
  <si>
    <t xml:space="preserve">LCS </t>
  </si>
  <si>
    <t xml:space="preserve">DIR </t>
  </si>
  <si>
    <t>Non-Consulting Services</t>
  </si>
  <si>
    <t xml:space="preserve">UN </t>
  </si>
  <si>
    <t xml:space="preserve">CDS </t>
  </si>
  <si>
    <t xml:space="preserve">EA </t>
  </si>
  <si>
    <t xml:space="preserve">CDD </t>
  </si>
  <si>
    <t xml:space="preserve">INDV </t>
  </si>
  <si>
    <t>Procurement Method Definition</t>
  </si>
  <si>
    <t xml:space="preserve">APA </t>
  </si>
  <si>
    <t xml:space="preserve">PPP </t>
  </si>
  <si>
    <t>BANK</t>
  </si>
  <si>
    <t>Request for Quotations</t>
  </si>
  <si>
    <t xml:space="preserve">CP </t>
  </si>
  <si>
    <t xml:space="preserve">PRA </t>
  </si>
  <si>
    <t>Direct Selection</t>
  </si>
  <si>
    <t>Individual Consultant Selection</t>
  </si>
  <si>
    <t>Type of Competition Code</t>
  </si>
  <si>
    <t>OC</t>
  </si>
  <si>
    <t>LC</t>
  </si>
  <si>
    <t>DC</t>
  </si>
  <si>
    <t xml:space="preserve">Open Competition </t>
  </si>
  <si>
    <t xml:space="preserve">Limited Competition </t>
  </si>
  <si>
    <t xml:space="preserve">Direct Competition </t>
  </si>
  <si>
    <t xml:space="preserve">Type of Competition </t>
  </si>
  <si>
    <t xml:space="preserve">Opening Date </t>
  </si>
  <si>
    <t xml:space="preserve">Approval Date </t>
  </si>
  <si>
    <t xml:space="preserve">Contract Vetting </t>
  </si>
  <si>
    <t xml:space="preserve">Contract Signing </t>
  </si>
  <si>
    <t>INDV</t>
  </si>
  <si>
    <t xml:space="preserve">Combined Evaluation </t>
  </si>
  <si>
    <t>Opening of Financial Proposal</t>
  </si>
  <si>
    <t>Sourcing Category Code</t>
  </si>
  <si>
    <t>Sourcing Type of Competition</t>
  </si>
  <si>
    <t>Sourcing Category Definition</t>
  </si>
  <si>
    <t>Sourcing Method Definition</t>
  </si>
  <si>
    <t>Sourcing Method Code (CS)</t>
  </si>
  <si>
    <t>Sourcing Method Code (NC)</t>
  </si>
  <si>
    <t>Sourcing 
Method</t>
  </si>
  <si>
    <t xml:space="preserve">Consultancy Services </t>
  </si>
  <si>
    <t xml:space="preserve">Non-Consultancy Services </t>
  </si>
  <si>
    <t xml:space="preserve">Goods </t>
  </si>
  <si>
    <t>RFQ</t>
  </si>
  <si>
    <r>
      <rPr>
        <b/>
        <u/>
        <sz val="11"/>
        <color indexed="9"/>
        <rFont val="Arial"/>
        <family val="2"/>
      </rPr>
      <t>Financed By</t>
    </r>
    <r>
      <rPr>
        <b/>
        <sz val="11"/>
        <color indexed="9"/>
        <rFont val="Arial"/>
        <family val="2"/>
      </rPr>
      <t xml:space="preserve">
</t>
    </r>
  </si>
  <si>
    <t>Member States</t>
  </si>
  <si>
    <t>N/A</t>
  </si>
  <si>
    <t>Total</t>
  </si>
  <si>
    <t>GOODS</t>
  </si>
  <si>
    <t>NON-CONSULTANCY SERVICES</t>
  </si>
  <si>
    <t>TOTAL</t>
  </si>
  <si>
    <t>Category</t>
  </si>
  <si>
    <t>No.</t>
  </si>
  <si>
    <t>CONSULTANCY SERVICES</t>
  </si>
  <si>
    <t>Total Amount (USD)</t>
  </si>
  <si>
    <t xml:space="preserve">Category - Sourcing </t>
  </si>
  <si>
    <t>DIR</t>
  </si>
  <si>
    <t>Renewal of Checkpoint IPS license</t>
  </si>
  <si>
    <t>Adobe Acrobat Professional Volume License</t>
  </si>
  <si>
    <t>Library Books</t>
  </si>
  <si>
    <t>European Union</t>
  </si>
  <si>
    <t>Description</t>
  </si>
  <si>
    <r>
      <rPr>
        <b/>
        <u/>
        <sz val="11"/>
        <color indexed="9"/>
        <rFont val="Arial"/>
        <family val="2"/>
      </rPr>
      <t>Reference No</t>
    </r>
    <r>
      <rPr>
        <b/>
        <sz val="11"/>
        <color indexed="9"/>
        <rFont val="Arial"/>
        <family val="2"/>
      </rPr>
      <t xml:space="preserve">. </t>
    </r>
  </si>
  <si>
    <t>Financed By</t>
  </si>
  <si>
    <r>
      <rPr>
        <b/>
        <u/>
        <sz val="11"/>
        <color indexed="9"/>
        <rFont val="Arial"/>
        <family val="2"/>
      </rPr>
      <t>Estimated Amount</t>
    </r>
    <r>
      <rPr>
        <b/>
        <sz val="11"/>
        <color indexed="9"/>
        <rFont val="Arial"/>
        <family val="2"/>
      </rPr>
      <t xml:space="preserve"> in US$</t>
    </r>
  </si>
  <si>
    <t xml:space="preserve">Request Submission Date
</t>
  </si>
  <si>
    <t>Invitation Date</t>
  </si>
  <si>
    <t>Evaluation Date</t>
  </si>
  <si>
    <t>Approval Date</t>
  </si>
  <si>
    <t>Request Submission Date</t>
  </si>
  <si>
    <t>Opening Date</t>
  </si>
  <si>
    <t>OVERALL SUMMARY</t>
  </si>
  <si>
    <t>Sourcing Methods Mapping</t>
  </si>
  <si>
    <t>Maintenance of Vehicles</t>
  </si>
  <si>
    <t>Maintenance of equipment, computers and furniture</t>
  </si>
  <si>
    <t>WORKS</t>
  </si>
  <si>
    <t>Works</t>
  </si>
  <si>
    <t>W</t>
  </si>
  <si>
    <t>Stationary and Office Supplies</t>
  </si>
  <si>
    <t>Consumables &amp; Supplies</t>
  </si>
  <si>
    <t>Sourcing Method Code (W)</t>
  </si>
  <si>
    <t>Consulting Services</t>
  </si>
  <si>
    <t>Sourcing Method Code (GO)</t>
  </si>
  <si>
    <t>Maintenance of Premises</t>
  </si>
  <si>
    <t>January AU summit in Addis Ababa (accomodation, ground transportation and other costs)</t>
  </si>
  <si>
    <t>Attendance to PRC and Subcommittee meetings (accomodation and ground transportation)</t>
  </si>
  <si>
    <t>Newspapers, periodicals, magazines and journals</t>
  </si>
  <si>
    <t>Maintenance - Air conditioners</t>
  </si>
  <si>
    <t>Ordinary sessions of the Court (Hire of Interpretation equipment technician and local support staff)</t>
  </si>
  <si>
    <t>Ordinary sessions of the Court (tea/coffee breaks, Stationery and consumables)</t>
  </si>
  <si>
    <t>Ordinary sessions of the Court (accommodation and ground transportation)</t>
  </si>
  <si>
    <t>Extra Ordinary session of the Court (Accomodation and ground transportation)</t>
  </si>
  <si>
    <t>Extra Ordinary session of the Court (Meals and tea/coffee breaks)</t>
  </si>
  <si>
    <t>Extra Ordinary session of the Court (Interpretation equipment technician)</t>
  </si>
  <si>
    <t>Annual maintenance and repair of ICT systems, computers and accessories, Printers, Photocopiers, Switches and Servers</t>
  </si>
  <si>
    <t>Procurement and renewal of  the Antivirus licences</t>
  </si>
  <si>
    <t>Phone Licenses for Call Manager express</t>
  </si>
  <si>
    <t xml:space="preserve">Renewal of Backup software </t>
  </si>
  <si>
    <t>Renewal of Call Accounting Manager Software</t>
  </si>
  <si>
    <t>Renewal of Cisco smartnet contract</t>
  </si>
  <si>
    <t>Procurement of Microsoft Office Licenses for  Mac Computers</t>
  </si>
  <si>
    <t>Business cards</t>
  </si>
  <si>
    <t>Printing of basic textes of the court: rules, charter, protocols tools, basics facts etc.</t>
  </si>
  <si>
    <t>Editing software for videos</t>
  </si>
  <si>
    <t>Publicity and Promotional materials</t>
  </si>
  <si>
    <t>Security Equipment maintenance</t>
  </si>
  <si>
    <t>GIZ</t>
  </si>
  <si>
    <t>Annual Joint Meeting in Ouagadougou (accomodation and ground transportation)</t>
  </si>
  <si>
    <t>Annual Joint Meeting in Ouagadougou (Lunch and tea breaks)</t>
  </si>
  <si>
    <t>Sensitisation Visits (accomodation and ground transportation)</t>
  </si>
  <si>
    <t>Sensitisation Visits (Conferencing and hire of equipment)</t>
  </si>
  <si>
    <t>Sensitisation Visits (Lunch and tea breaks)</t>
  </si>
  <si>
    <t>Sensitisation Visits (Stationery Promotional Materials)</t>
  </si>
  <si>
    <t>Service contract for labors (Archives)</t>
  </si>
  <si>
    <t>Procurement of Microsoft Office Licenses for Windows Computers</t>
  </si>
  <si>
    <t>Subscription to online journals</t>
  </si>
  <si>
    <t>Attendance to Meetings, Seminars and other missions</t>
  </si>
  <si>
    <t>Licence Trados</t>
  </si>
  <si>
    <t>Renewal of Office 365 Licence</t>
  </si>
  <si>
    <t>UPS and batteries</t>
  </si>
  <si>
    <t>Case Management System</t>
  </si>
  <si>
    <t>Cleaning of robes</t>
  </si>
  <si>
    <t>Coordination Meeting (Executive Council Meeting to approval the budget) Transportation costs</t>
  </si>
  <si>
    <t>Publication of the basic texts of the Court</t>
  </si>
  <si>
    <t>Training &amp; Refresher Courses (Promotional materials)</t>
  </si>
  <si>
    <t>Launch of the fund and inagural meeting for the secretariat  and the 3 AU organs (Promotional Materials)</t>
  </si>
  <si>
    <t>Printing and Publication</t>
  </si>
  <si>
    <t xml:space="preserve">Training of Journalists (Promotional materials) </t>
  </si>
  <si>
    <t>Training &amp; Refresher Courses (conferencing, transportation and equipment hire)</t>
  </si>
  <si>
    <t>Exchange Visits (transportation)</t>
  </si>
  <si>
    <t>Launch of the fund and inagural meeting for the secretariat  and the 3 AU organs (conferencing, transportation and equipment hire)</t>
  </si>
  <si>
    <t>Planning meeting on operational modalities between the secretariat and 3 AU organs (conferencing, transportation and equipment hire)</t>
  </si>
  <si>
    <t>Evaluation meeting of the program (conferencing, transportation and equipment hire)</t>
  </si>
  <si>
    <t>Training of Journalists (conferencing, transportation and equipment hire)</t>
  </si>
  <si>
    <t>Training &amp; Refresher Courses (Local staff hire)</t>
  </si>
  <si>
    <t>Online Courses for National Judiciaries (Course developers/Consultancy)</t>
  </si>
  <si>
    <t>Online Courses for National Judiciaries (Website Development &amp; subscriptions)</t>
  </si>
  <si>
    <t>Sensitizations (Local support staff)</t>
  </si>
  <si>
    <t>Training of Journalists (Local staff hire)</t>
  </si>
  <si>
    <t>Peer to Peer Exchange visit (Dinner)</t>
  </si>
  <si>
    <t>Peer to Peer Exchange visit (accomodation and ground transportation)</t>
  </si>
  <si>
    <t>AFCHPR/PTS/CS/2022/01</t>
  </si>
  <si>
    <t>AFCHPR/PTS/CS/2022/02</t>
  </si>
  <si>
    <t>AFCHPR/PTS/CS/2022/03</t>
  </si>
  <si>
    <t>AFCHPR/PTS/CS/2022/04</t>
  </si>
  <si>
    <t>AFCHPR/PTS/CS/2022/05</t>
  </si>
  <si>
    <t>AFCHPR/PTS/CS/2022/06</t>
  </si>
  <si>
    <t>AFCHPR/PTS/CS/2022/07</t>
  </si>
  <si>
    <t>AFCHPR/PTS/NC/2022/01</t>
  </si>
  <si>
    <t>AFCHPR/PTS/NC/2022/02</t>
  </si>
  <si>
    <t>AFCHPR/PTS/NC/2022/03</t>
  </si>
  <si>
    <t>AFCHPR/PTS/NC/2022/04</t>
  </si>
  <si>
    <t>AFCHPR/PTS/NC/2022/05</t>
  </si>
  <si>
    <t>AFCHPR/PTS/NC/2022/06</t>
  </si>
  <si>
    <t>AFCHPR/PTS/NC/2022/07</t>
  </si>
  <si>
    <t>AFCHPR/PTS/NC/2022/08</t>
  </si>
  <si>
    <t>AFCHPR/PTS/NC/2022/09</t>
  </si>
  <si>
    <t>AFCHPR/PTS/NC/2022/10</t>
  </si>
  <si>
    <t>AFCHPR/PTS/NC/2022/11</t>
  </si>
  <si>
    <t>AFCHPR/PTS/NC/2022/12</t>
  </si>
  <si>
    <t>AFCHPR/PTS/NC/2022/13</t>
  </si>
  <si>
    <t>AFCHPR/PTS/NC/2022/14</t>
  </si>
  <si>
    <t>AFCHPR/PTS/NC/2022/15</t>
  </si>
  <si>
    <t>AFCHPR/PTS/NC/2022/16</t>
  </si>
  <si>
    <t>AFCHPR/PTS/NC/2022/17</t>
  </si>
  <si>
    <t>AFCHPR/PTS/NC/2022/18</t>
  </si>
  <si>
    <t>AFCHPR/PTS/NC/2022/19</t>
  </si>
  <si>
    <t>AFCHPR/PTS/NC/2022/20</t>
  </si>
  <si>
    <t>AFCHPR/PTS/NC/2022/21</t>
  </si>
  <si>
    <t>AFCHPR/PTS/NC/2022/22</t>
  </si>
  <si>
    <t>AFCHPR/PTS/NC/2022/23</t>
  </si>
  <si>
    <t>AFCHPR/PTS/NC/2022/24</t>
  </si>
  <si>
    <t>AFCHPR/PTS/NC/2022/25</t>
  </si>
  <si>
    <t>AFCHPR/PTS/NC/2022/26</t>
  </si>
  <si>
    <t>AFCHPR/PTS/NC/2022/27</t>
  </si>
  <si>
    <t>AFCHPR/PTS/NC/2022/28</t>
  </si>
  <si>
    <t>AFCHPR/PTS/NC/2022/29</t>
  </si>
  <si>
    <t>AFCHPR/PTS/NC/2022/30</t>
  </si>
  <si>
    <t>AFCHPR/PTS/GO/2022/01</t>
  </si>
  <si>
    <t>AFCHPR/PTS/GO/2022/02</t>
  </si>
  <si>
    <t>AFCHPR/PTS/GO/2022/03</t>
  </si>
  <si>
    <t>AFCHPR/PTS/GO/2022/04</t>
  </si>
  <si>
    <t>AFCHPR/PTS/GO/2022/05</t>
  </si>
  <si>
    <t>AFCHPR/PTS/GO/2022/06</t>
  </si>
  <si>
    <t>AFCHPR/PTS/GO/2022/07</t>
  </si>
  <si>
    <t>AFCHPR/PTS/GO/2022/08</t>
  </si>
  <si>
    <t>AFCHPR/PTS/GO/2022/09</t>
  </si>
  <si>
    <t>AFCHPR/PTS/GO/2022/10</t>
  </si>
  <si>
    <t>AFCHPR/PTS/GO/2022/11</t>
  </si>
  <si>
    <t>AFCHPR/PTS/GO/2022/12</t>
  </si>
  <si>
    <t>AFCHPR/PTS/GO/2022/13</t>
  </si>
  <si>
    <t>AFCHPR/PTS/GO/2022/14</t>
  </si>
  <si>
    <t>AFCHPR/PTS/GO/2022/15</t>
  </si>
  <si>
    <t>AFCHPR/PTS/GO/2022/16</t>
  </si>
  <si>
    <t>AFCHPR/PTS/GO/2022/17</t>
  </si>
  <si>
    <t>AFCHPR/PTS/GO/2022/18</t>
  </si>
  <si>
    <t>AFCHPR/PTS/GO/2022/19</t>
  </si>
  <si>
    <t>AFCHPR/PTS/GO/2022/20</t>
  </si>
  <si>
    <t>AFCHPR/PTS/GO/2022/21</t>
  </si>
  <si>
    <t>AFCHPR/PTS/W/2022/01</t>
  </si>
  <si>
    <t>AFCHPR/PTS/W/2022/02</t>
  </si>
  <si>
    <t>AFCHPR/PTS/W/2022/03</t>
  </si>
  <si>
    <t>AFCHPR/PTS/W/2022/04</t>
  </si>
  <si>
    <t>AFCHPR/PTS/W/2022/05</t>
  </si>
  <si>
    <t>AFCHPR/PTS/W/2022/06</t>
  </si>
  <si>
    <t>AFCHPR/PTS/W/2022/07</t>
  </si>
  <si>
    <t>AFCHPR/PTS/W/2022/08</t>
  </si>
  <si>
    <t>2022 Annual Procurement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</si>
</sst>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/mm/dd"/>
    <numFmt numFmtId="165" formatCode="[$-409]d\-mmm\-yy;@"/>
    <numFmt numFmtId="166" formatCode="[$-409]d\-mmm\-yyyy;@"/>
    <numFmt numFmtId="167" formatCode="_(* #,##0_);_(* \(#,##0\);_(* &quot;-&quot;??_);_(@_)"/>
    <numFmt numFmtId="168" formatCode="_-[$$-409]* #,##0_ ;_-[$$-409]* \-#,##0\ ;_-[$$-409]* &quot;-&quot;??_ ;_-@_ "/>
    <numFmt numFmtId="169" formatCode="_(&quot;$&quot;* #,##0_);_(&quot;$&quot;* \(#,##0\);_(&quot;$&quot;* &quot;-&quot;??_);_(@_)"/>
    <numFmt numFmtId="170" formatCode="_([$$-409]* #,##0_);_([$$-409]* \(#,##0\);_([$$-409]* &quot;-&quot;??_);_(@_)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b/>
      <u/>
      <sz val="11"/>
      <color theme="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-0.249977111117893"/>
        <bgColor theme="4" tint="0.79998168889431442"/>
      </patternFill>
    </fill>
    <fill>
      <patternFill patternType="solid">
        <fgColor theme="6" tint="-0.249977111117893"/>
        <bgColor theme="4" tint="0.79998168889431442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5" fillId="0" borderId="0"/>
    <xf numFmtId="0" fontId="16" fillId="0" borderId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5" fillId="0" borderId="0"/>
  </cellStyleXfs>
  <cellXfs count="12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2" applyFont="1"/>
    <xf numFmtId="49" fontId="8" fillId="2" borderId="4" xfId="2" applyNumberFormat="1" applyFont="1" applyFill="1" applyBorder="1" applyAlignment="1" applyProtection="1">
      <alignment horizontal="center" vertical="top" wrapText="1"/>
    </xf>
    <xf numFmtId="49" fontId="8" fillId="2" borderId="5" xfId="2" applyNumberFormat="1" applyFont="1" applyFill="1" applyBorder="1" applyAlignment="1" applyProtection="1">
      <alignment horizontal="center" vertical="top" wrapText="1"/>
    </xf>
    <xf numFmtId="0" fontId="7" fillId="0" borderId="0" xfId="2" applyFont="1" applyProtection="1"/>
    <xf numFmtId="0" fontId="7" fillId="0" borderId="0" xfId="2" applyFont="1" applyAlignment="1" applyProtection="1">
      <alignment vertical="center"/>
    </xf>
    <xf numFmtId="49" fontId="9" fillId="0" borderId="0" xfId="2" applyNumberFormat="1" applyFont="1" applyFill="1" applyBorder="1" applyProtection="1"/>
    <xf numFmtId="49" fontId="7" fillId="0" borderId="0" xfId="2" applyNumberFormat="1" applyFont="1" applyProtection="1"/>
    <xf numFmtId="0" fontId="10" fillId="0" borderId="0" xfId="2" applyFont="1" applyAlignment="1" applyProtection="1">
      <alignment horizontal="center" vertical="center"/>
    </xf>
    <xf numFmtId="0" fontId="7" fillId="0" borderId="0" xfId="2" applyFont="1" applyAlignment="1" applyProtection="1">
      <alignment horizontal="center" vertical="center"/>
    </xf>
    <xf numFmtId="0" fontId="7" fillId="0" borderId="0" xfId="2" applyFont="1" applyAlignment="1" applyProtection="1"/>
    <xf numFmtId="49" fontId="9" fillId="0" borderId="0" xfId="2" applyNumberFormat="1" applyFont="1" applyFill="1" applyBorder="1" applyAlignment="1" applyProtection="1"/>
    <xf numFmtId="49" fontId="7" fillId="0" borderId="0" xfId="2" applyNumberFormat="1" applyFont="1" applyAlignment="1" applyProtection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 applyBorder="1" applyAlignment="1" applyProtection="1">
      <alignment vertical="center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4" borderId="0" xfId="2" applyFont="1" applyFill="1"/>
    <xf numFmtId="0" fontId="7" fillId="4" borderId="0" xfId="2" applyFont="1" applyFill="1" applyAlignment="1">
      <alignment horizontal="center" vertical="center"/>
    </xf>
    <xf numFmtId="0" fontId="7" fillId="4" borderId="0" xfId="2" applyFont="1" applyFill="1" applyProtection="1"/>
    <xf numFmtId="49" fontId="7" fillId="4" borderId="0" xfId="2" applyNumberFormat="1" applyFont="1" applyFill="1" applyProtection="1"/>
    <xf numFmtId="49" fontId="7" fillId="4" borderId="0" xfId="2" applyNumberFormat="1" applyFont="1" applyFill="1" applyAlignment="1" applyProtection="1">
      <alignment horizontal="center" vertical="center"/>
    </xf>
    <xf numFmtId="0" fontId="7" fillId="4" borderId="0" xfId="2" applyFont="1" applyFill="1" applyBorder="1" applyAlignment="1" applyProtection="1">
      <alignment vertical="center"/>
    </xf>
    <xf numFmtId="49" fontId="9" fillId="4" borderId="0" xfId="2" applyNumberFormat="1" applyFont="1" applyFill="1" applyProtection="1"/>
    <xf numFmtId="0" fontId="7" fillId="4" borderId="0" xfId="2" applyFont="1" applyFill="1" applyAlignment="1" applyProtection="1">
      <alignment vertical="center"/>
    </xf>
    <xf numFmtId="165" fontId="6" fillId="0" borderId="2" xfId="0" applyNumberFormat="1" applyFont="1" applyBorder="1" applyAlignment="1">
      <alignment horizontal="center" vertical="center" wrapText="1"/>
    </xf>
    <xf numFmtId="1" fontId="4" fillId="0" borderId="2" xfId="1" applyNumberFormat="1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49" fontId="15" fillId="3" borderId="3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0" xfId="0" applyNumberFormat="1" applyFont="1" applyAlignment="1">
      <alignment horizontal="center" vertical="center" wrapText="1"/>
    </xf>
    <xf numFmtId="0" fontId="7" fillId="6" borderId="1" xfId="0" applyFont="1" applyFill="1" applyBorder="1" applyAlignment="1"/>
    <xf numFmtId="0" fontId="0" fillId="0" borderId="0" xfId="0" applyFont="1"/>
    <xf numFmtId="0" fontId="0" fillId="9" borderId="0" xfId="0" applyFont="1" applyFill="1"/>
    <xf numFmtId="0" fontId="4" fillId="0" borderId="0" xfId="0" applyFont="1" applyFill="1" applyBorder="1" applyAlignment="1"/>
    <xf numFmtId="0" fontId="18" fillId="6" borderId="6" xfId="0" applyFont="1" applyFill="1" applyBorder="1" applyAlignment="1">
      <alignment horizontal="center"/>
    </xf>
    <xf numFmtId="0" fontId="10" fillId="7" borderId="1" xfId="0" applyFont="1" applyFill="1" applyBorder="1" applyAlignment="1"/>
    <xf numFmtId="0" fontId="12" fillId="4" borderId="9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43" fontId="19" fillId="0" borderId="0" xfId="4" applyFont="1" applyBorder="1" applyAlignment="1">
      <alignment horizontal="center" vertical="center" wrapText="1"/>
    </xf>
    <xf numFmtId="168" fontId="6" fillId="0" borderId="2" xfId="8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49" fontId="14" fillId="3" borderId="1" xfId="0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9" fontId="4" fillId="0" borderId="0" xfId="8" applyNumberFormat="1" applyFont="1" applyAlignment="1">
      <alignment horizontal="center" vertical="center" wrapText="1"/>
    </xf>
    <xf numFmtId="169" fontId="4" fillId="4" borderId="1" xfId="8" applyNumberFormat="1" applyFont="1" applyFill="1" applyBorder="1" applyAlignment="1">
      <alignment horizontal="center" vertical="center" wrapText="1"/>
    </xf>
    <xf numFmtId="169" fontId="20" fillId="0" borderId="0" xfId="8" applyNumberFormat="1" applyFont="1" applyAlignment="1">
      <alignment horizontal="center" vertical="center" wrapText="1"/>
    </xf>
    <xf numFmtId="0" fontId="12" fillId="4" borderId="1" xfId="0" applyFont="1" applyFill="1" applyBorder="1" applyAlignment="1">
      <alignment vertical="center" wrapText="1"/>
    </xf>
    <xf numFmtId="0" fontId="4" fillId="4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68" fontId="4" fillId="4" borderId="0" xfId="8" applyNumberFormat="1" applyFont="1" applyFill="1" applyAlignment="1">
      <alignment horizontal="center" vertical="top" wrapText="1"/>
    </xf>
    <xf numFmtId="168" fontId="4" fillId="0" borderId="0" xfId="8" applyNumberFormat="1" applyFont="1" applyAlignment="1">
      <alignment horizontal="center" vertical="top" wrapText="1"/>
    </xf>
    <xf numFmtId="168" fontId="20" fillId="0" borderId="0" xfId="8" applyNumberFormat="1" applyFont="1" applyAlignment="1">
      <alignment horizontal="center" vertical="top" wrapText="1"/>
    </xf>
    <xf numFmtId="167" fontId="4" fillId="0" borderId="0" xfId="4" applyNumberFormat="1" applyFont="1" applyAlignment="1">
      <alignment horizontal="left" vertical="center" wrapText="1" indent="3"/>
    </xf>
    <xf numFmtId="167" fontId="5" fillId="4" borderId="0" xfId="4" applyNumberFormat="1" applyFont="1" applyFill="1" applyAlignment="1">
      <alignment horizontal="left" vertical="center" wrapText="1" indent="3"/>
    </xf>
    <xf numFmtId="49" fontId="14" fillId="3" borderId="3" xfId="0" applyNumberFormat="1" applyFont="1" applyFill="1" applyBorder="1" applyAlignment="1">
      <alignment horizontal="center" vertical="center" wrapText="1"/>
    </xf>
    <xf numFmtId="44" fontId="0" fillId="0" borderId="0" xfId="0" applyNumberFormat="1" applyFont="1"/>
    <xf numFmtId="43" fontId="19" fillId="0" borderId="0" xfId="4" applyFont="1" applyBorder="1" applyAlignment="1">
      <alignment vertical="center" wrapText="1"/>
    </xf>
    <xf numFmtId="1" fontId="4" fillId="0" borderId="0" xfId="1" applyNumberFormat="1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>
      <alignment horizontal="center" vertical="center" wrapText="1"/>
    </xf>
    <xf numFmtId="169" fontId="6" fillId="0" borderId="2" xfId="8" applyNumberFormat="1" applyFont="1" applyBorder="1" applyAlignment="1">
      <alignment horizontal="center" vertical="center" wrapText="1"/>
    </xf>
    <xf numFmtId="170" fontId="6" fillId="0" borderId="1" xfId="8" applyNumberFormat="1" applyFont="1" applyBorder="1" applyAlignment="1">
      <alignment horizontal="left" vertical="center" wrapText="1" indent="3"/>
    </xf>
    <xf numFmtId="167" fontId="14" fillId="3" borderId="1" xfId="4" applyNumberFormat="1" applyFont="1" applyFill="1" applyBorder="1" applyAlignment="1">
      <alignment horizontal="center" vertical="center" wrapText="1"/>
    </xf>
    <xf numFmtId="169" fontId="6" fillId="0" borderId="1" xfId="8" applyNumberFormat="1" applyFont="1" applyBorder="1" applyAlignment="1">
      <alignment horizontal="left" vertical="center" wrapText="1" indent="3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169" fontId="14" fillId="3" borderId="1" xfId="8" applyNumberFormat="1" applyFont="1" applyFill="1" applyBorder="1" applyAlignment="1">
      <alignment horizontal="center" vertical="center" wrapText="1"/>
    </xf>
    <xf numFmtId="168" fontId="14" fillId="3" borderId="3" xfId="8" applyNumberFormat="1" applyFont="1" applyFill="1" applyBorder="1" applyAlignment="1">
      <alignment horizontal="center" vertical="center" wrapText="1"/>
    </xf>
    <xf numFmtId="0" fontId="10" fillId="0" borderId="0" xfId="2" applyFont="1" applyBorder="1" applyAlignment="1" applyProtection="1">
      <alignment horizontal="center" vertical="center"/>
    </xf>
    <xf numFmtId="49" fontId="8" fillId="3" borderId="0" xfId="2" applyNumberFormat="1" applyFont="1" applyFill="1" applyBorder="1" applyAlignment="1" applyProtection="1">
      <alignment horizontal="center" vertical="top" wrapText="1"/>
    </xf>
    <xf numFmtId="49" fontId="8" fillId="2" borderId="0" xfId="2" applyNumberFormat="1" applyFont="1" applyFill="1" applyBorder="1" applyAlignment="1" applyProtection="1">
      <alignment horizontal="center" vertical="top" wrapText="1"/>
    </xf>
    <xf numFmtId="0" fontId="7" fillId="0" borderId="0" xfId="2" applyFont="1" applyBorder="1"/>
    <xf numFmtId="0" fontId="7" fillId="0" borderId="0" xfId="2" applyFont="1" applyBorder="1" applyProtection="1"/>
    <xf numFmtId="164" fontId="7" fillId="0" borderId="0" xfId="3" applyNumberFormat="1" applyFont="1" applyBorder="1" applyProtection="1"/>
    <xf numFmtId="49" fontId="8" fillId="3" borderId="0" xfId="2" applyNumberFormat="1" applyFont="1" applyFill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/>
    </xf>
    <xf numFmtId="0" fontId="7" fillId="0" borderId="0" xfId="2" applyFont="1" applyBorder="1" applyAlignment="1">
      <alignment horizontal="center" vertical="center"/>
    </xf>
    <xf numFmtId="49" fontId="11" fillId="0" borderId="0" xfId="2" applyNumberFormat="1" applyFont="1" applyFill="1" applyBorder="1" applyAlignment="1" applyProtection="1">
      <alignment horizontal="center"/>
    </xf>
    <xf numFmtId="0" fontId="7" fillId="0" borderId="0" xfId="2" applyFont="1" applyBorder="1" applyAlignment="1">
      <alignment vertical="center"/>
    </xf>
    <xf numFmtId="0" fontId="6" fillId="0" borderId="9" xfId="0" applyFont="1" applyFill="1" applyBorder="1" applyAlignment="1">
      <alignment vertical="center" wrapText="1"/>
    </xf>
    <xf numFmtId="169" fontId="7" fillId="7" borderId="1" xfId="8" applyNumberFormat="1" applyFont="1" applyFill="1" applyBorder="1" applyAlignment="1">
      <alignment horizontal="left" indent="5"/>
    </xf>
    <xf numFmtId="0" fontId="12" fillId="4" borderId="8" xfId="0" applyFont="1" applyFill="1" applyBorder="1" applyAlignment="1">
      <alignment vertical="center" wrapText="1"/>
    </xf>
    <xf numFmtId="168" fontId="6" fillId="0" borderId="2" xfId="8" applyNumberFormat="1" applyFont="1" applyBorder="1" applyAlignment="1">
      <alignment horizontal="left" vertical="center" wrapText="1" indent="3"/>
    </xf>
    <xf numFmtId="168" fontId="6" fillId="0" borderId="2" xfId="8" applyNumberFormat="1" applyFont="1" applyBorder="1" applyAlignment="1">
      <alignment horizontal="left" vertical="center" wrapText="1"/>
    </xf>
    <xf numFmtId="169" fontId="11" fillId="0" borderId="0" xfId="8" applyNumberFormat="1" applyFont="1" applyBorder="1" applyAlignment="1">
      <alignment horizontal="center" vertical="center" wrapText="1"/>
    </xf>
    <xf numFmtId="168" fontId="11" fillId="0" borderId="0" xfId="8" applyNumberFormat="1" applyFont="1" applyBorder="1" applyAlignment="1">
      <alignment horizontal="center" vertical="center" wrapText="1"/>
    </xf>
    <xf numFmtId="169" fontId="11" fillId="0" borderId="0" xfId="8" applyNumberFormat="1" applyFont="1" applyBorder="1" applyAlignment="1">
      <alignment horizontal="left" vertical="center" wrapText="1" indent="3"/>
    </xf>
    <xf numFmtId="169" fontId="23" fillId="8" borderId="1" xfId="8" applyNumberFormat="1" applyFont="1" applyFill="1" applyBorder="1" applyAlignment="1">
      <alignment horizontal="left" indent="5"/>
    </xf>
    <xf numFmtId="49" fontId="6" fillId="0" borderId="2" xfId="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center" wrapText="1"/>
      <protection locked="0"/>
    </xf>
    <xf numFmtId="49" fontId="6" fillId="0" borderId="9" xfId="0" applyNumberFormat="1" applyFont="1" applyFill="1" applyBorder="1" applyAlignment="1" applyProtection="1">
      <alignment vertical="top" wrapText="1"/>
      <protection locked="0"/>
    </xf>
    <xf numFmtId="169" fontId="4" fillId="0" borderId="2" xfId="8" applyNumberFormat="1" applyFont="1" applyFill="1" applyBorder="1" applyAlignment="1">
      <alignment horizontal="center" vertical="center" wrapText="1"/>
    </xf>
    <xf numFmtId="170" fontId="6" fillId="0" borderId="2" xfId="8" applyNumberFormat="1" applyFont="1" applyBorder="1" applyAlignment="1">
      <alignment horizontal="left" vertical="center" wrapText="1" indent="3"/>
    </xf>
    <xf numFmtId="1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8" fillId="6" borderId="1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/>
    </xf>
    <xf numFmtId="49" fontId="22" fillId="3" borderId="0" xfId="2" applyNumberFormat="1" applyFont="1" applyFill="1" applyBorder="1" applyAlignment="1" applyProtection="1">
      <alignment horizontal="center" vertical="top" wrapText="1"/>
    </xf>
    <xf numFmtId="0" fontId="4" fillId="0" borderId="9" xfId="0" applyFont="1" applyFill="1" applyBorder="1" applyAlignment="1">
      <alignment vertical="center" wrapText="1"/>
    </xf>
  </cellXfs>
  <cellStyles count="12">
    <cellStyle name="Comma" xfId="4" builtinId="3"/>
    <cellStyle name="Comma 2" xfId="7"/>
    <cellStyle name="Comma 4 2" xfId="10"/>
    <cellStyle name="Currency" xfId="8" builtinId="4"/>
    <cellStyle name="Currency 2" xfId="3"/>
    <cellStyle name="Normal" xfId="0" builtinId="0"/>
    <cellStyle name="Normal 2" xfId="2"/>
    <cellStyle name="Normal 2 2" xfId="5"/>
    <cellStyle name="Normal 2 2 2" xfId="11"/>
    <cellStyle name="Normal 3" xfId="6"/>
    <cellStyle name="Normal 7" xfId="9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Annual Procurement Plan</a:t>
            </a:r>
          </a:p>
        </c:rich>
      </c:tx>
      <c:layout>
        <c:manualLayout>
          <c:xMode val="edge"/>
          <c:yMode val="edge"/>
          <c:x val="0.28715572385082966"/>
          <c:y val="2.5442260865443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796852088030889E-2"/>
          <c:y val="0.19766542854875305"/>
          <c:w val="0.93291426408293943"/>
          <c:h val="0.6647828598368880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layout>
                <c:manualLayout>
                  <c:x val="0"/>
                  <c:y val="-2.171879462399978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268525316070023E-2"/>
                  <c:y val="-3.1026849462856831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347156167754263E-2"/>
                  <c:y val="-1.08593973119998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overflow" horzOverflow="overflow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730874027560548"/>
                      <c:h val="4.717644676122444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'OVERALL SUMMARY'!$B$6:$B$9</c:f>
              <c:strCache>
                <c:ptCount val="4"/>
                <c:pt idx="0">
                  <c:v>CONSULTANCY SERVICES</c:v>
                </c:pt>
                <c:pt idx="1">
                  <c:v>NON-CONSULTANCY SERVICES</c:v>
                </c:pt>
                <c:pt idx="2">
                  <c:v>GOODS</c:v>
                </c:pt>
                <c:pt idx="3">
                  <c:v>WORKS</c:v>
                </c:pt>
              </c:strCache>
            </c:strRef>
          </c:cat>
          <c:val>
            <c:numRef>
              <c:f>'OVERALL SUMMARY'!$C$6:$C$9</c:f>
              <c:numCache>
                <c:formatCode>_("$"* #,##0_);_("$"* \(#,##0\);_("$"* "-"??_);_(@_)</c:formatCode>
                <c:ptCount val="4"/>
                <c:pt idx="0">
                  <c:v>47277</c:v>
                </c:pt>
                <c:pt idx="1">
                  <c:v>725920</c:v>
                </c:pt>
                <c:pt idx="2">
                  <c:v>233815</c:v>
                </c:pt>
                <c:pt idx="3">
                  <c:v>63550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23811</xdr:colOff>
      <xdr:row>11</xdr:row>
      <xdr:rowOff>138111</xdr:rowOff>
    </xdr:from>
    <xdr:to>
      <xdr:col>2</xdr:col>
      <xdr:colOff>2971800</xdr:colOff>
      <xdr:row>32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2"/>
  <sheetViews>
    <sheetView showGridLines="0" tabSelected="1" zoomScale="85" zoomScaleNormal="85" zoomScaleSheetLayoutView="85" workbookViewId="0">
      <selection activeCell="B3" sqref="B3"/>
    </sheetView>
  </sheetViews>
  <sheetFormatPr defaultColWidth="9.1640625" defaultRowHeight="14" x14ac:dyDescent="0.35"/>
  <cols>
    <col min="1" max="1" width="2.6640625" style="1" customWidth="1"/>
    <col min="2" max="2" width="41.4140625" style="1" customWidth="1"/>
    <col min="3" max="3" width="23.9140625" style="3" customWidth="1"/>
    <col min="4" max="5" width="10.4140625" style="3" customWidth="1"/>
    <col min="6" max="6" width="12.1640625" style="3" customWidth="1"/>
    <col min="7" max="7" width="12.1640625" style="55" customWidth="1"/>
    <col min="8" max="8" width="11.08203125" style="3" customWidth="1"/>
    <col min="9" max="9" width="12.1640625" style="3" customWidth="1"/>
    <col min="10" max="13" width="10.1640625" style="3" customWidth="1"/>
    <col min="14" max="14" width="10.4140625" style="3" customWidth="1"/>
    <col min="15" max="15" width="10.5" style="3" customWidth="1"/>
    <col min="16" max="18" width="10.1640625" style="3" customWidth="1"/>
    <col min="19" max="19" width="3" style="1" customWidth="1"/>
    <col min="20" max="21" width="9.1640625" style="1"/>
    <col min="22" max="22" width="9.1640625" style="1" customWidth="1"/>
    <col min="23" max="16384" width="9.1640625" style="1"/>
  </cols>
  <sheetData>
    <row r="1" spans="1:19" s="36" customFormat="1" ht="56" x14ac:dyDescent="0.35">
      <c r="A1" s="35"/>
      <c r="B1" s="50" t="s">
        <v>74</v>
      </c>
      <c r="C1" s="51" t="s">
        <v>75</v>
      </c>
      <c r="D1" s="52" t="s">
        <v>68</v>
      </c>
      <c r="E1" s="52" t="s">
        <v>52</v>
      </c>
      <c r="F1" s="52" t="s">
        <v>38</v>
      </c>
      <c r="G1" s="79" t="s">
        <v>77</v>
      </c>
      <c r="H1" s="51" t="s">
        <v>57</v>
      </c>
      <c r="I1" s="52" t="s">
        <v>78</v>
      </c>
      <c r="J1" s="52" t="s">
        <v>79</v>
      </c>
      <c r="K1" s="52" t="s">
        <v>39</v>
      </c>
      <c r="L1" s="52" t="s">
        <v>80</v>
      </c>
      <c r="M1" s="52" t="s">
        <v>81</v>
      </c>
      <c r="N1" s="52" t="s">
        <v>45</v>
      </c>
      <c r="O1" s="52" t="s">
        <v>44</v>
      </c>
      <c r="P1" s="52" t="s">
        <v>40</v>
      </c>
      <c r="Q1" s="52" t="s">
        <v>41</v>
      </c>
      <c r="R1" s="52" t="s">
        <v>42</v>
      </c>
      <c r="S1" s="35"/>
    </row>
    <row r="2" spans="1:19" s="2" customFormat="1" x14ac:dyDescent="0.35">
      <c r="A2" s="33"/>
      <c r="B2" s="44" t="s">
        <v>53</v>
      </c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1"/>
      <c r="S2" s="33"/>
    </row>
    <row r="3" spans="1:19" ht="42" x14ac:dyDescent="0.35">
      <c r="A3" s="31"/>
      <c r="B3" s="101" t="s">
        <v>101</v>
      </c>
      <c r="C3" s="5" t="s">
        <v>154</v>
      </c>
      <c r="D3" s="5" t="s">
        <v>3</v>
      </c>
      <c r="E3" s="20" t="s">
        <v>43</v>
      </c>
      <c r="F3" s="20" t="s">
        <v>32</v>
      </c>
      <c r="G3" s="104">
        <v>27200</v>
      </c>
      <c r="H3" s="30" t="s">
        <v>58</v>
      </c>
      <c r="I3" s="29">
        <v>44568</v>
      </c>
      <c r="J3" s="29">
        <f>I3+5</f>
        <v>44573</v>
      </c>
      <c r="K3" s="29">
        <f>J3+7</f>
        <v>44580</v>
      </c>
      <c r="L3" s="29">
        <f>K3+21</f>
        <v>44601</v>
      </c>
      <c r="M3" s="29">
        <f>L3+7</f>
        <v>44608</v>
      </c>
      <c r="N3" s="29" t="s">
        <v>59</v>
      </c>
      <c r="O3" s="29" t="s">
        <v>59</v>
      </c>
      <c r="P3" s="29" t="s">
        <v>59</v>
      </c>
      <c r="Q3" s="29" t="s">
        <v>59</v>
      </c>
      <c r="R3" s="29">
        <f>M3+7</f>
        <v>44615</v>
      </c>
      <c r="S3" s="31"/>
    </row>
    <row r="4" spans="1:19" ht="28" x14ac:dyDescent="0.35">
      <c r="A4" s="31"/>
      <c r="B4" s="102" t="s">
        <v>106</v>
      </c>
      <c r="C4" s="5" t="s">
        <v>155</v>
      </c>
      <c r="D4" s="5" t="s">
        <v>3</v>
      </c>
      <c r="E4" s="20" t="s">
        <v>43</v>
      </c>
      <c r="F4" s="20" t="s">
        <v>32</v>
      </c>
      <c r="G4" s="104">
        <v>500</v>
      </c>
      <c r="H4" s="30" t="s">
        <v>58</v>
      </c>
      <c r="I4" s="29">
        <v>44832</v>
      </c>
      <c r="J4" s="29">
        <f t="shared" ref="J4:J6" si="0">I4+5</f>
        <v>44837</v>
      </c>
      <c r="K4" s="29">
        <f t="shared" ref="K4:K6" si="1">J4+7</f>
        <v>44844</v>
      </c>
      <c r="L4" s="29">
        <f t="shared" ref="L4:L6" si="2">K4+21</f>
        <v>44865</v>
      </c>
      <c r="M4" s="29">
        <f t="shared" ref="M4:M6" si="3">L4+7</f>
        <v>44872</v>
      </c>
      <c r="N4" s="29" t="s">
        <v>59</v>
      </c>
      <c r="O4" s="29" t="s">
        <v>59</v>
      </c>
      <c r="P4" s="29" t="s">
        <v>59</v>
      </c>
      <c r="Q4" s="29" t="s">
        <v>59</v>
      </c>
      <c r="R4" s="29">
        <f>M4+7</f>
        <v>44879</v>
      </c>
      <c r="S4" s="31"/>
    </row>
    <row r="5" spans="1:19" ht="28" x14ac:dyDescent="0.35">
      <c r="A5" s="31"/>
      <c r="B5" s="101" t="s">
        <v>126</v>
      </c>
      <c r="C5" s="5" t="s">
        <v>156</v>
      </c>
      <c r="D5" s="5" t="s">
        <v>3</v>
      </c>
      <c r="E5" s="20" t="s">
        <v>43</v>
      </c>
      <c r="F5" s="20" t="s">
        <v>32</v>
      </c>
      <c r="G5" s="104">
        <v>5617</v>
      </c>
      <c r="H5" s="30" t="s">
        <v>58</v>
      </c>
      <c r="I5" s="75">
        <v>44762</v>
      </c>
      <c r="J5" s="29">
        <f t="shared" si="0"/>
        <v>44767</v>
      </c>
      <c r="K5" s="29">
        <f t="shared" si="1"/>
        <v>44774</v>
      </c>
      <c r="L5" s="29">
        <f t="shared" si="2"/>
        <v>44795</v>
      </c>
      <c r="M5" s="29">
        <f t="shared" si="3"/>
        <v>44802</v>
      </c>
      <c r="N5" s="29" t="s">
        <v>59</v>
      </c>
      <c r="O5" s="29" t="s">
        <v>59</v>
      </c>
      <c r="P5" s="29" t="s">
        <v>59</v>
      </c>
      <c r="Q5" s="29" t="s">
        <v>59</v>
      </c>
      <c r="R5" s="29">
        <f t="shared" ref="R5:R6" si="4">M5+7</f>
        <v>44809</v>
      </c>
      <c r="S5" s="31"/>
    </row>
    <row r="6" spans="1:19" ht="28" x14ac:dyDescent="0.35">
      <c r="A6" s="31"/>
      <c r="B6" s="102" t="s">
        <v>150</v>
      </c>
      <c r="C6" s="5" t="s">
        <v>157</v>
      </c>
      <c r="D6" s="5" t="s">
        <v>3</v>
      </c>
      <c r="E6" s="20" t="s">
        <v>43</v>
      </c>
      <c r="F6" s="20" t="s">
        <v>33</v>
      </c>
      <c r="G6" s="71">
        <v>6500</v>
      </c>
      <c r="H6" s="106" t="s">
        <v>73</v>
      </c>
      <c r="I6" s="75">
        <v>44600</v>
      </c>
      <c r="J6" s="29">
        <f t="shared" si="0"/>
        <v>44605</v>
      </c>
      <c r="K6" s="29">
        <f t="shared" si="1"/>
        <v>44612</v>
      </c>
      <c r="L6" s="29">
        <f t="shared" si="2"/>
        <v>44633</v>
      </c>
      <c r="M6" s="29">
        <f t="shared" si="3"/>
        <v>44640</v>
      </c>
      <c r="N6" s="29" t="s">
        <v>59</v>
      </c>
      <c r="O6" s="29" t="s">
        <v>59</v>
      </c>
      <c r="P6" s="29" t="s">
        <v>59</v>
      </c>
      <c r="Q6" s="29" t="s">
        <v>59</v>
      </c>
      <c r="R6" s="29">
        <f t="shared" si="4"/>
        <v>44647</v>
      </c>
      <c r="S6" s="31"/>
    </row>
    <row r="7" spans="1:19" ht="28" x14ac:dyDescent="0.35">
      <c r="A7" s="31"/>
      <c r="B7" s="102" t="s">
        <v>147</v>
      </c>
      <c r="C7" s="5" t="s">
        <v>158</v>
      </c>
      <c r="D7" s="5" t="s">
        <v>3</v>
      </c>
      <c r="E7" s="20" t="s">
        <v>43</v>
      </c>
      <c r="F7" s="20" t="s">
        <v>33</v>
      </c>
      <c r="G7" s="71">
        <v>2500</v>
      </c>
      <c r="H7" s="106" t="s">
        <v>73</v>
      </c>
      <c r="I7" s="75">
        <v>44764</v>
      </c>
      <c r="J7" s="29">
        <f t="shared" ref="J7:J9" si="5">I7+5</f>
        <v>44769</v>
      </c>
      <c r="K7" s="29">
        <f t="shared" ref="K7:K9" si="6">J7+7</f>
        <v>44776</v>
      </c>
      <c r="L7" s="29">
        <f t="shared" ref="L7:L9" si="7">K7+21</f>
        <v>44797</v>
      </c>
      <c r="M7" s="29">
        <f t="shared" ref="M7:M9" si="8">L7+7</f>
        <v>44804</v>
      </c>
      <c r="N7" s="29" t="s">
        <v>59</v>
      </c>
      <c r="O7" s="29" t="s">
        <v>59</v>
      </c>
      <c r="P7" s="29" t="s">
        <v>59</v>
      </c>
      <c r="Q7" s="29" t="s">
        <v>59</v>
      </c>
      <c r="R7" s="29">
        <f t="shared" ref="R7:R9" si="9">M7+7</f>
        <v>44811</v>
      </c>
      <c r="S7" s="31"/>
    </row>
    <row r="8" spans="1:19" ht="28" x14ac:dyDescent="0.35">
      <c r="A8" s="31"/>
      <c r="B8" s="102" t="s">
        <v>151</v>
      </c>
      <c r="C8" s="5" t="s">
        <v>159</v>
      </c>
      <c r="D8" s="5" t="s">
        <v>3</v>
      </c>
      <c r="E8" s="20" t="s">
        <v>43</v>
      </c>
      <c r="F8" s="20" t="s">
        <v>33</v>
      </c>
      <c r="G8" s="71">
        <v>2500</v>
      </c>
      <c r="H8" s="106" t="s">
        <v>73</v>
      </c>
      <c r="I8" s="75">
        <v>44650</v>
      </c>
      <c r="J8" s="29">
        <f t="shared" ref="J8" si="10">I8+5</f>
        <v>44655</v>
      </c>
      <c r="K8" s="29">
        <f t="shared" ref="K8" si="11">J8+7</f>
        <v>44662</v>
      </c>
      <c r="L8" s="29">
        <f t="shared" ref="L8" si="12">K8+21</f>
        <v>44683</v>
      </c>
      <c r="M8" s="29">
        <f t="shared" ref="M8" si="13">L8+7</f>
        <v>44690</v>
      </c>
      <c r="N8" s="29" t="s">
        <v>59</v>
      </c>
      <c r="O8" s="29" t="s">
        <v>59</v>
      </c>
      <c r="P8" s="29" t="s">
        <v>59</v>
      </c>
      <c r="Q8" s="29" t="s">
        <v>59</v>
      </c>
      <c r="R8" s="29">
        <f t="shared" ref="R8" si="14">M8+7</f>
        <v>44697</v>
      </c>
      <c r="S8" s="31"/>
    </row>
    <row r="9" spans="1:19" ht="28" x14ac:dyDescent="0.35">
      <c r="A9" s="31"/>
      <c r="B9" s="101" t="s">
        <v>148</v>
      </c>
      <c r="C9" s="5" t="s">
        <v>160</v>
      </c>
      <c r="D9" s="5" t="s">
        <v>3</v>
      </c>
      <c r="E9" s="20" t="s">
        <v>43</v>
      </c>
      <c r="F9" s="20" t="s">
        <v>32</v>
      </c>
      <c r="G9" s="71">
        <v>2460</v>
      </c>
      <c r="H9" s="106" t="s">
        <v>73</v>
      </c>
      <c r="I9" s="75">
        <v>44772</v>
      </c>
      <c r="J9" s="29">
        <f t="shared" si="5"/>
        <v>44777</v>
      </c>
      <c r="K9" s="29">
        <f t="shared" si="6"/>
        <v>44784</v>
      </c>
      <c r="L9" s="29">
        <f t="shared" si="7"/>
        <v>44805</v>
      </c>
      <c r="M9" s="29">
        <f t="shared" si="8"/>
        <v>44812</v>
      </c>
      <c r="N9" s="29" t="s">
        <v>59</v>
      </c>
      <c r="O9" s="29" t="s">
        <v>59</v>
      </c>
      <c r="P9" s="29" t="s">
        <v>59</v>
      </c>
      <c r="Q9" s="29" t="s">
        <v>59</v>
      </c>
      <c r="R9" s="29">
        <f t="shared" si="9"/>
        <v>44819</v>
      </c>
      <c r="S9" s="31"/>
    </row>
    <row r="10" spans="1:19" s="2" customFormat="1" ht="15.5" x14ac:dyDescent="0.35">
      <c r="A10" s="31"/>
      <c r="B10" s="68" t="s">
        <v>60</v>
      </c>
      <c r="C10" s="48"/>
      <c r="D10" s="48"/>
      <c r="E10" s="48"/>
      <c r="F10" s="48"/>
      <c r="G10" s="97">
        <f>SUM(G3:G9)</f>
        <v>47277</v>
      </c>
      <c r="H10" s="69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31"/>
    </row>
    <row r="11" spans="1:19" x14ac:dyDescent="0.35">
      <c r="A11" s="31"/>
      <c r="B11" s="53"/>
      <c r="C11" s="54"/>
      <c r="D11" s="54"/>
      <c r="E11" s="54"/>
      <c r="F11" s="54"/>
      <c r="G11" s="56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31"/>
    </row>
    <row r="12" spans="1:19" x14ac:dyDescent="0.35">
      <c r="G12" s="57"/>
    </row>
  </sheetData>
  <autoFilter ref="B1:R12"/>
  <mergeCells count="1">
    <mergeCell ref="C2:R2"/>
  </mergeCells>
  <dataValidations count="2">
    <dataValidation allowBlank="1" showErrorMessage="1" sqref="C3:C9"/>
    <dataValidation type="textLength" allowBlank="1" showInputMessage="1" showErrorMessage="1" errorTitle="Character Length" error="Value can not exceed 250 characters" sqref="B3:B9">
      <formula1>0</formula1>
      <formula2>250</formula2>
    </dataValidation>
  </dataValidations>
  <pageMargins left="0.25" right="0.25" top="0.75" bottom="0.75" header="0.3" footer="0.3"/>
  <pageSetup scale="50" fitToHeight="0" orientation="landscape" r:id="rId1"/>
  <headerFooter>
    <oddFooter>&amp;CPage 4 of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6"/>
  <sheetViews>
    <sheetView showGridLines="0" zoomScale="85" zoomScaleNormal="85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640625" defaultRowHeight="14" x14ac:dyDescent="0.3"/>
  <cols>
    <col min="1" max="1" width="2.6640625" style="36" customWidth="1"/>
    <col min="2" max="2" width="41.1640625" style="1" customWidth="1"/>
    <col min="3" max="3" width="23.4140625" style="60" customWidth="1"/>
    <col min="4" max="4" width="10.1640625" style="46" customWidth="1"/>
    <col min="5" max="5" width="10.1640625" style="3" customWidth="1"/>
    <col min="6" max="6" width="12" style="3" customWidth="1"/>
    <col min="7" max="7" width="12.9140625" style="62" customWidth="1"/>
    <col min="8" max="8" width="9.6640625" style="60" customWidth="1"/>
    <col min="9" max="9" width="11.58203125" style="60" customWidth="1"/>
    <col min="10" max="11" width="10.1640625" style="60" customWidth="1"/>
    <col min="12" max="12" width="10.58203125" style="60" customWidth="1"/>
    <col min="13" max="13" width="10.1640625" style="60" customWidth="1"/>
    <col min="14" max="14" width="9.6640625" style="60" customWidth="1"/>
    <col min="15" max="15" width="10.6640625" style="60" customWidth="1"/>
    <col min="16" max="18" width="10.1640625" style="60" customWidth="1"/>
    <col min="19" max="19" width="3" style="36" customWidth="1"/>
    <col min="20" max="16384" width="9.1640625" style="36"/>
  </cols>
  <sheetData>
    <row r="1" spans="1:19" s="1" customFormat="1" ht="56" x14ac:dyDescent="0.35">
      <c r="A1" s="31"/>
      <c r="B1" s="77" t="s">
        <v>74</v>
      </c>
      <c r="C1" s="66" t="s">
        <v>75</v>
      </c>
      <c r="D1" s="34" t="s">
        <v>68</v>
      </c>
      <c r="E1" s="34" t="s">
        <v>52</v>
      </c>
      <c r="F1" s="34" t="s">
        <v>38</v>
      </c>
      <c r="G1" s="80" t="s">
        <v>77</v>
      </c>
      <c r="H1" s="78" t="s">
        <v>76</v>
      </c>
      <c r="I1" s="34" t="s">
        <v>82</v>
      </c>
      <c r="J1" s="34" t="s">
        <v>79</v>
      </c>
      <c r="K1" s="34" t="s">
        <v>83</v>
      </c>
      <c r="L1" s="34" t="s">
        <v>80</v>
      </c>
      <c r="M1" s="34" t="s">
        <v>81</v>
      </c>
      <c r="N1" s="34" t="s">
        <v>45</v>
      </c>
      <c r="O1" s="34" t="s">
        <v>44</v>
      </c>
      <c r="P1" s="34" t="s">
        <v>40</v>
      </c>
      <c r="Q1" s="34" t="s">
        <v>41</v>
      </c>
      <c r="R1" s="34" t="s">
        <v>42</v>
      </c>
      <c r="S1" s="31"/>
    </row>
    <row r="2" spans="1:19" s="1" customFormat="1" x14ac:dyDescent="0.35">
      <c r="A2" s="31"/>
      <c r="B2" s="94" t="s">
        <v>54</v>
      </c>
      <c r="C2" s="112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4"/>
      <c r="S2" s="31"/>
    </row>
    <row r="3" spans="1:19" s="1" customFormat="1" ht="42" x14ac:dyDescent="0.35">
      <c r="A3" s="31"/>
      <c r="B3" s="102" t="s">
        <v>97</v>
      </c>
      <c r="C3" s="5" t="s">
        <v>161</v>
      </c>
      <c r="D3" s="20" t="s">
        <v>6</v>
      </c>
      <c r="E3" s="20" t="s">
        <v>56</v>
      </c>
      <c r="F3" s="20" t="s">
        <v>33</v>
      </c>
      <c r="G3" s="49">
        <v>14100</v>
      </c>
      <c r="H3" s="30" t="s">
        <v>58</v>
      </c>
      <c r="I3" s="29">
        <v>44540</v>
      </c>
      <c r="J3" s="29">
        <f>I3+5</f>
        <v>44545</v>
      </c>
      <c r="K3" s="29">
        <f>J3+7</f>
        <v>44552</v>
      </c>
      <c r="L3" s="29">
        <f>K3+21</f>
        <v>44573</v>
      </c>
      <c r="M3" s="29">
        <f>L3+7</f>
        <v>44580</v>
      </c>
      <c r="N3" s="29" t="s">
        <v>59</v>
      </c>
      <c r="O3" s="29" t="s">
        <v>59</v>
      </c>
      <c r="P3" s="29" t="s">
        <v>59</v>
      </c>
      <c r="Q3" s="29" t="s">
        <v>59</v>
      </c>
      <c r="R3" s="29">
        <f>M3+7</f>
        <v>44587</v>
      </c>
      <c r="S3" s="31"/>
    </row>
    <row r="4" spans="1:19" s="1" customFormat="1" ht="28" x14ac:dyDescent="0.35">
      <c r="A4" s="31"/>
      <c r="B4" s="102" t="s">
        <v>103</v>
      </c>
      <c r="C4" s="5" t="s">
        <v>162</v>
      </c>
      <c r="D4" s="20" t="s">
        <v>6</v>
      </c>
      <c r="E4" s="20" t="s">
        <v>56</v>
      </c>
      <c r="F4" s="20" t="s">
        <v>33</v>
      </c>
      <c r="G4" s="49">
        <v>352800</v>
      </c>
      <c r="H4" s="30" t="s">
        <v>58</v>
      </c>
      <c r="I4" s="29">
        <v>44568</v>
      </c>
      <c r="J4" s="29">
        <f>I4+5</f>
        <v>44573</v>
      </c>
      <c r="K4" s="29">
        <f>J4+7</f>
        <v>44580</v>
      </c>
      <c r="L4" s="29">
        <f>K4+21</f>
        <v>44601</v>
      </c>
      <c r="M4" s="29">
        <f>L4+7</f>
        <v>44608</v>
      </c>
      <c r="N4" s="29" t="s">
        <v>59</v>
      </c>
      <c r="O4" s="29" t="s">
        <v>59</v>
      </c>
      <c r="P4" s="29" t="s">
        <v>59</v>
      </c>
      <c r="Q4" s="29" t="s">
        <v>59</v>
      </c>
      <c r="R4" s="29">
        <f t="shared" ref="R4" si="0">M4+7</f>
        <v>44615</v>
      </c>
      <c r="S4" s="31"/>
    </row>
    <row r="5" spans="1:19" s="1" customFormat="1" ht="28" x14ac:dyDescent="0.35">
      <c r="A5" s="31"/>
      <c r="B5" s="102" t="s">
        <v>104</v>
      </c>
      <c r="C5" s="5" t="s">
        <v>163</v>
      </c>
      <c r="D5" s="20" t="s">
        <v>6</v>
      </c>
      <c r="E5" s="20" t="s">
        <v>56</v>
      </c>
      <c r="F5" s="20" t="s">
        <v>33</v>
      </c>
      <c r="G5" s="49">
        <v>26250</v>
      </c>
      <c r="H5" s="30" t="s">
        <v>58</v>
      </c>
      <c r="I5" s="29">
        <v>44835</v>
      </c>
      <c r="J5" s="29">
        <f>I5+5</f>
        <v>44840</v>
      </c>
      <c r="K5" s="29">
        <f>J5+7</f>
        <v>44847</v>
      </c>
      <c r="L5" s="29">
        <f>K5+21</f>
        <v>44868</v>
      </c>
      <c r="M5" s="29">
        <f>L5+7</f>
        <v>44875</v>
      </c>
      <c r="N5" s="29" t="s">
        <v>59</v>
      </c>
      <c r="O5" s="29" t="s">
        <v>59</v>
      </c>
      <c r="P5" s="29" t="s">
        <v>59</v>
      </c>
      <c r="Q5" s="29" t="s">
        <v>59</v>
      </c>
      <c r="R5" s="29">
        <f>M5+7</f>
        <v>44882</v>
      </c>
      <c r="S5" s="31"/>
    </row>
    <row r="6" spans="1:19" s="1" customFormat="1" ht="28" x14ac:dyDescent="0.35">
      <c r="A6" s="31"/>
      <c r="B6" s="102" t="s">
        <v>98</v>
      </c>
      <c r="C6" s="5" t="s">
        <v>164</v>
      </c>
      <c r="D6" s="20" t="s">
        <v>6</v>
      </c>
      <c r="E6" s="20" t="s">
        <v>56</v>
      </c>
      <c r="F6" s="20" t="s">
        <v>33</v>
      </c>
      <c r="G6" s="49">
        <v>11760</v>
      </c>
      <c r="H6" s="30" t="s">
        <v>58</v>
      </c>
      <c r="I6" s="29">
        <v>44551</v>
      </c>
      <c r="J6" s="29">
        <f>I6+5</f>
        <v>44556</v>
      </c>
      <c r="K6" s="29">
        <f>J6+7</f>
        <v>44563</v>
      </c>
      <c r="L6" s="29">
        <f>K6+21</f>
        <v>44584</v>
      </c>
      <c r="M6" s="29">
        <f>L6+7</f>
        <v>44591</v>
      </c>
      <c r="N6" s="29" t="s">
        <v>59</v>
      </c>
      <c r="O6" s="29" t="s">
        <v>59</v>
      </c>
      <c r="P6" s="29" t="s">
        <v>59</v>
      </c>
      <c r="Q6" s="29" t="s">
        <v>59</v>
      </c>
      <c r="R6" s="29">
        <f>M6+7</f>
        <v>44598</v>
      </c>
      <c r="S6" s="31"/>
    </row>
    <row r="7" spans="1:19" s="1" customFormat="1" ht="28" x14ac:dyDescent="0.35">
      <c r="A7" s="31"/>
      <c r="B7" s="102" t="s">
        <v>153</v>
      </c>
      <c r="C7" s="5" t="s">
        <v>165</v>
      </c>
      <c r="D7" s="20" t="s">
        <v>6</v>
      </c>
      <c r="E7" s="20" t="s">
        <v>56</v>
      </c>
      <c r="F7" s="20" t="s">
        <v>33</v>
      </c>
      <c r="G7" s="49">
        <v>67000</v>
      </c>
      <c r="H7" s="106" t="s">
        <v>119</v>
      </c>
      <c r="I7" s="29">
        <v>44657</v>
      </c>
      <c r="J7" s="29">
        <f t="shared" ref="J7" si="1">I7+5</f>
        <v>44662</v>
      </c>
      <c r="K7" s="29">
        <f t="shared" ref="K7" si="2">J7+7</f>
        <v>44669</v>
      </c>
      <c r="L7" s="29">
        <f t="shared" ref="L7" si="3">K7+21</f>
        <v>44690</v>
      </c>
      <c r="M7" s="29">
        <f t="shared" ref="M7" si="4">L7+7</f>
        <v>44697</v>
      </c>
      <c r="N7" s="29" t="s">
        <v>59</v>
      </c>
      <c r="O7" s="29" t="s">
        <v>59</v>
      </c>
      <c r="P7" s="29" t="s">
        <v>59</v>
      </c>
      <c r="Q7" s="29" t="s">
        <v>59</v>
      </c>
      <c r="R7" s="29">
        <f t="shared" ref="R7" si="5">M7+7</f>
        <v>44704</v>
      </c>
      <c r="S7" s="31"/>
    </row>
    <row r="8" spans="1:19" s="1" customFormat="1" ht="28" x14ac:dyDescent="0.35">
      <c r="A8" s="31"/>
      <c r="B8" s="102" t="s">
        <v>153</v>
      </c>
      <c r="C8" s="5" t="s">
        <v>166</v>
      </c>
      <c r="D8" s="20" t="s">
        <v>6</v>
      </c>
      <c r="E8" s="20" t="s">
        <v>56</v>
      </c>
      <c r="F8" s="20" t="s">
        <v>33</v>
      </c>
      <c r="G8" s="49">
        <v>27600</v>
      </c>
      <c r="H8" s="106" t="s">
        <v>119</v>
      </c>
      <c r="I8" s="29">
        <v>44657</v>
      </c>
      <c r="J8" s="29">
        <f t="shared" ref="J8" si="6">I8+5</f>
        <v>44662</v>
      </c>
      <c r="K8" s="29">
        <f t="shared" ref="K8" si="7">J8+7</f>
        <v>44669</v>
      </c>
      <c r="L8" s="29">
        <f t="shared" ref="L8" si="8">K8+21</f>
        <v>44690</v>
      </c>
      <c r="M8" s="29">
        <f t="shared" ref="M8" si="9">L8+7</f>
        <v>44697</v>
      </c>
      <c r="N8" s="29" t="s">
        <v>59</v>
      </c>
      <c r="O8" s="29" t="s">
        <v>59</v>
      </c>
      <c r="P8" s="29" t="s">
        <v>59</v>
      </c>
      <c r="Q8" s="29" t="s">
        <v>59</v>
      </c>
      <c r="R8" s="29">
        <f t="shared" ref="R8" si="10">M8+7</f>
        <v>44704</v>
      </c>
      <c r="S8" s="31"/>
    </row>
    <row r="9" spans="1:19" s="1" customFormat="1" ht="28" x14ac:dyDescent="0.35">
      <c r="A9" s="31"/>
      <c r="B9" s="102" t="s">
        <v>120</v>
      </c>
      <c r="C9" s="5" t="s">
        <v>167</v>
      </c>
      <c r="D9" s="20" t="s">
        <v>6</v>
      </c>
      <c r="E9" s="20" t="s">
        <v>56</v>
      </c>
      <c r="F9" s="20" t="s">
        <v>33</v>
      </c>
      <c r="G9" s="49">
        <v>24300</v>
      </c>
      <c r="H9" s="30" t="s">
        <v>58</v>
      </c>
      <c r="I9" s="29">
        <v>44821</v>
      </c>
      <c r="J9" s="29">
        <f>I9+5</f>
        <v>44826</v>
      </c>
      <c r="K9" s="29">
        <f>J9+7</f>
        <v>44833</v>
      </c>
      <c r="L9" s="29">
        <f>K9+21</f>
        <v>44854</v>
      </c>
      <c r="M9" s="29">
        <f>L9+7</f>
        <v>44861</v>
      </c>
      <c r="N9" s="29" t="s">
        <v>59</v>
      </c>
      <c r="O9" s="29" t="s">
        <v>59</v>
      </c>
      <c r="P9" s="29" t="s">
        <v>59</v>
      </c>
      <c r="Q9" s="29" t="s">
        <v>59</v>
      </c>
      <c r="R9" s="29">
        <f>M9+7</f>
        <v>44868</v>
      </c>
      <c r="S9" s="31"/>
    </row>
    <row r="10" spans="1:19" s="1" customFormat="1" ht="28.5" customHeight="1" x14ac:dyDescent="0.35">
      <c r="A10" s="31"/>
      <c r="B10" s="102" t="s">
        <v>141</v>
      </c>
      <c r="C10" s="5" t="s">
        <v>168</v>
      </c>
      <c r="D10" s="20" t="s">
        <v>6</v>
      </c>
      <c r="E10" s="20" t="s">
        <v>56</v>
      </c>
      <c r="F10" s="20" t="s">
        <v>33</v>
      </c>
      <c r="G10" s="49">
        <v>24500</v>
      </c>
      <c r="H10" s="106" t="s">
        <v>73</v>
      </c>
      <c r="I10" s="29">
        <v>44782</v>
      </c>
      <c r="J10" s="29">
        <f>I10+5</f>
        <v>44787</v>
      </c>
      <c r="K10" s="29">
        <f>J10+7</f>
        <v>44794</v>
      </c>
      <c r="L10" s="29">
        <f>K10+21</f>
        <v>44815</v>
      </c>
      <c r="M10" s="29">
        <f>L10+7</f>
        <v>44822</v>
      </c>
      <c r="N10" s="29" t="s">
        <v>59</v>
      </c>
      <c r="O10" s="29" t="s">
        <v>59</v>
      </c>
      <c r="P10" s="29" t="s">
        <v>59</v>
      </c>
      <c r="Q10" s="29" t="s">
        <v>59</v>
      </c>
      <c r="R10" s="29">
        <f>M10+7</f>
        <v>44829</v>
      </c>
      <c r="S10" s="31"/>
    </row>
    <row r="11" spans="1:19" s="1" customFormat="1" ht="28.5" customHeight="1" x14ac:dyDescent="0.35">
      <c r="A11" s="31"/>
      <c r="B11" s="102" t="s">
        <v>135</v>
      </c>
      <c r="C11" s="5" t="s">
        <v>169</v>
      </c>
      <c r="D11" s="20" t="s">
        <v>6</v>
      </c>
      <c r="E11" s="20" t="s">
        <v>56</v>
      </c>
      <c r="F11" s="20" t="s">
        <v>33</v>
      </c>
      <c r="G11" s="49">
        <v>6740</v>
      </c>
      <c r="H11" s="30" t="s">
        <v>58</v>
      </c>
      <c r="I11" s="29">
        <v>44782</v>
      </c>
      <c r="J11" s="29">
        <f>I11+5</f>
        <v>44787</v>
      </c>
      <c r="K11" s="29">
        <f>J11+7</f>
        <v>44794</v>
      </c>
      <c r="L11" s="29">
        <f>K11+21</f>
        <v>44815</v>
      </c>
      <c r="M11" s="29">
        <f>L11+7</f>
        <v>44822</v>
      </c>
      <c r="N11" s="29" t="s">
        <v>59</v>
      </c>
      <c r="O11" s="29" t="s">
        <v>59</v>
      </c>
      <c r="P11" s="29" t="s">
        <v>59</v>
      </c>
      <c r="Q11" s="29" t="s">
        <v>59</v>
      </c>
      <c r="R11" s="29">
        <f>M11+7</f>
        <v>44829</v>
      </c>
      <c r="S11" s="31"/>
    </row>
    <row r="12" spans="1:19" s="1" customFormat="1" ht="28.5" customHeight="1" x14ac:dyDescent="0.35">
      <c r="A12" s="31"/>
      <c r="B12" s="102" t="s">
        <v>129</v>
      </c>
      <c r="C12" s="5" t="s">
        <v>170</v>
      </c>
      <c r="D12" s="20" t="s">
        <v>6</v>
      </c>
      <c r="E12" s="20" t="s">
        <v>56</v>
      </c>
      <c r="F12" s="20" t="s">
        <v>33</v>
      </c>
      <c r="G12" s="49">
        <v>2500</v>
      </c>
      <c r="H12" s="30" t="s">
        <v>58</v>
      </c>
      <c r="I12" s="29">
        <v>44702</v>
      </c>
      <c r="J12" s="29">
        <f>I12+5</f>
        <v>44707</v>
      </c>
      <c r="K12" s="29">
        <f>J12+7</f>
        <v>44714</v>
      </c>
      <c r="L12" s="29">
        <f>K12+21</f>
        <v>44735</v>
      </c>
      <c r="M12" s="29">
        <f>L12+7</f>
        <v>44742</v>
      </c>
      <c r="N12" s="29" t="s">
        <v>59</v>
      </c>
      <c r="O12" s="29" t="s">
        <v>59</v>
      </c>
      <c r="P12" s="29" t="s">
        <v>59</v>
      </c>
      <c r="Q12" s="29" t="s">
        <v>59</v>
      </c>
      <c r="R12" s="29">
        <f>M12+7</f>
        <v>44749</v>
      </c>
      <c r="S12" s="31"/>
    </row>
    <row r="13" spans="1:19" s="1" customFormat="1" ht="28" x14ac:dyDescent="0.35">
      <c r="A13" s="31"/>
      <c r="B13" s="102" t="s">
        <v>108</v>
      </c>
      <c r="C13" s="5" t="s">
        <v>171</v>
      </c>
      <c r="D13" s="20" t="s">
        <v>6</v>
      </c>
      <c r="E13" s="20" t="s">
        <v>69</v>
      </c>
      <c r="F13" s="20" t="s">
        <v>34</v>
      </c>
      <c r="G13" s="49">
        <v>3000</v>
      </c>
      <c r="H13" s="30" t="s">
        <v>58</v>
      </c>
      <c r="I13" s="29">
        <v>44666</v>
      </c>
      <c r="J13" s="29">
        <f>I13+5</f>
        <v>44671</v>
      </c>
      <c r="K13" s="29">
        <f>J13+7</f>
        <v>44678</v>
      </c>
      <c r="L13" s="29">
        <f>K13+21</f>
        <v>44699</v>
      </c>
      <c r="M13" s="29">
        <f>L13+7</f>
        <v>44706</v>
      </c>
      <c r="N13" s="29" t="s">
        <v>59</v>
      </c>
      <c r="O13" s="29" t="s">
        <v>59</v>
      </c>
      <c r="P13" s="29" t="s">
        <v>59</v>
      </c>
      <c r="Q13" s="29" t="s">
        <v>59</v>
      </c>
      <c r="R13" s="29">
        <f>M13+7</f>
        <v>44713</v>
      </c>
      <c r="S13" s="31"/>
    </row>
    <row r="14" spans="1:19" s="1" customFormat="1" ht="28" x14ac:dyDescent="0.35">
      <c r="A14" s="31"/>
      <c r="B14" s="102" t="s">
        <v>110</v>
      </c>
      <c r="C14" s="5" t="s">
        <v>172</v>
      </c>
      <c r="D14" s="20" t="s">
        <v>6</v>
      </c>
      <c r="E14" s="20" t="s">
        <v>56</v>
      </c>
      <c r="F14" s="20" t="s">
        <v>33</v>
      </c>
      <c r="G14" s="49">
        <v>3000</v>
      </c>
      <c r="H14" s="30" t="s">
        <v>58</v>
      </c>
      <c r="I14" s="29">
        <v>44713</v>
      </c>
      <c r="J14" s="29">
        <f>I14+5</f>
        <v>44718</v>
      </c>
      <c r="K14" s="29">
        <f>J14+7</f>
        <v>44725</v>
      </c>
      <c r="L14" s="29">
        <f>K14+21</f>
        <v>44746</v>
      </c>
      <c r="M14" s="29">
        <f>L14+7</f>
        <v>44753</v>
      </c>
      <c r="N14" s="29" t="s">
        <v>59</v>
      </c>
      <c r="O14" s="29" t="s">
        <v>59</v>
      </c>
      <c r="P14" s="29" t="s">
        <v>59</v>
      </c>
      <c r="Q14" s="29" t="s">
        <v>59</v>
      </c>
      <c r="R14" s="29">
        <f>M14+7</f>
        <v>44760</v>
      </c>
      <c r="S14" s="31"/>
    </row>
    <row r="15" spans="1:19" s="1" customFormat="1" ht="28" x14ac:dyDescent="0.35">
      <c r="A15" s="31"/>
      <c r="B15" s="102" t="s">
        <v>111</v>
      </c>
      <c r="C15" s="5" t="s">
        <v>173</v>
      </c>
      <c r="D15" s="20" t="s">
        <v>6</v>
      </c>
      <c r="E15" s="20" t="s">
        <v>56</v>
      </c>
      <c r="F15" s="20" t="s">
        <v>33</v>
      </c>
      <c r="G15" s="49">
        <v>2500</v>
      </c>
      <c r="H15" s="30" t="s">
        <v>58</v>
      </c>
      <c r="I15" s="75">
        <v>44677</v>
      </c>
      <c r="J15" s="29" t="s">
        <v>59</v>
      </c>
      <c r="K15" s="29" t="s">
        <v>59</v>
      </c>
      <c r="L15" s="29" t="s">
        <v>59</v>
      </c>
      <c r="M15" s="29">
        <f t="shared" ref="M15" si="11">I15+7</f>
        <v>44684</v>
      </c>
      <c r="N15" s="29" t="s">
        <v>59</v>
      </c>
      <c r="O15" s="29" t="s">
        <v>59</v>
      </c>
      <c r="P15" s="29" t="s">
        <v>59</v>
      </c>
      <c r="Q15" s="29" t="s">
        <v>59</v>
      </c>
      <c r="R15" s="29">
        <f t="shared" ref="R15:R20" si="12">M15+7</f>
        <v>44691</v>
      </c>
      <c r="S15" s="31"/>
    </row>
    <row r="16" spans="1:19" s="1" customFormat="1" ht="28" x14ac:dyDescent="0.35">
      <c r="A16" s="31"/>
      <c r="B16" s="102" t="s">
        <v>112</v>
      </c>
      <c r="C16" s="5" t="s">
        <v>174</v>
      </c>
      <c r="D16" s="20" t="s">
        <v>6</v>
      </c>
      <c r="E16" s="20" t="s">
        <v>56</v>
      </c>
      <c r="F16" s="20" t="s">
        <v>33</v>
      </c>
      <c r="G16" s="96">
        <v>2000</v>
      </c>
      <c r="H16" s="30" t="s">
        <v>58</v>
      </c>
      <c r="I16" s="75">
        <v>44691</v>
      </c>
      <c r="J16" s="29" t="s">
        <v>59</v>
      </c>
      <c r="K16" s="29" t="s">
        <v>59</v>
      </c>
      <c r="L16" s="29" t="s">
        <v>59</v>
      </c>
      <c r="M16" s="29">
        <f t="shared" ref="M16" si="13">I16+7</f>
        <v>44698</v>
      </c>
      <c r="N16" s="29" t="s">
        <v>59</v>
      </c>
      <c r="O16" s="29" t="s">
        <v>59</v>
      </c>
      <c r="P16" s="29" t="s">
        <v>59</v>
      </c>
      <c r="Q16" s="29" t="s">
        <v>59</v>
      </c>
      <c r="R16" s="29">
        <f t="shared" ref="R16" si="14">M16+7</f>
        <v>44705</v>
      </c>
      <c r="S16" s="31"/>
    </row>
    <row r="17" spans="1:19" s="1" customFormat="1" ht="28" x14ac:dyDescent="0.35">
      <c r="A17" s="31"/>
      <c r="B17" s="102" t="s">
        <v>109</v>
      </c>
      <c r="C17" s="5" t="s">
        <v>175</v>
      </c>
      <c r="D17" s="20" t="s">
        <v>6</v>
      </c>
      <c r="E17" s="20" t="s">
        <v>69</v>
      </c>
      <c r="F17" s="20" t="s">
        <v>34</v>
      </c>
      <c r="G17" s="49">
        <v>600</v>
      </c>
      <c r="H17" s="30" t="s">
        <v>58</v>
      </c>
      <c r="I17" s="75">
        <v>44751</v>
      </c>
      <c r="J17" s="29" t="s">
        <v>59</v>
      </c>
      <c r="K17" s="29" t="s">
        <v>59</v>
      </c>
      <c r="L17" s="29" t="s">
        <v>59</v>
      </c>
      <c r="M17" s="29">
        <f t="shared" ref="M17:M18" si="15">I17+7</f>
        <v>44758</v>
      </c>
      <c r="N17" s="29" t="s">
        <v>59</v>
      </c>
      <c r="O17" s="29" t="s">
        <v>59</v>
      </c>
      <c r="P17" s="29" t="s">
        <v>59</v>
      </c>
      <c r="Q17" s="29" t="s">
        <v>59</v>
      </c>
      <c r="R17" s="29">
        <f t="shared" si="12"/>
        <v>44765</v>
      </c>
      <c r="S17" s="31"/>
    </row>
    <row r="18" spans="1:19" s="1" customFormat="1" ht="28" x14ac:dyDescent="0.35">
      <c r="A18" s="31"/>
      <c r="B18" s="102" t="s">
        <v>142</v>
      </c>
      <c r="C18" s="5" t="s">
        <v>176</v>
      </c>
      <c r="D18" s="20" t="s">
        <v>6</v>
      </c>
      <c r="E18" s="20" t="s">
        <v>69</v>
      </c>
      <c r="F18" s="20" t="s">
        <v>34</v>
      </c>
      <c r="G18" s="49">
        <v>1500</v>
      </c>
      <c r="H18" s="106" t="s">
        <v>73</v>
      </c>
      <c r="I18" s="75">
        <v>44778</v>
      </c>
      <c r="J18" s="29" t="s">
        <v>59</v>
      </c>
      <c r="K18" s="29" t="s">
        <v>59</v>
      </c>
      <c r="L18" s="29" t="s">
        <v>59</v>
      </c>
      <c r="M18" s="29">
        <f t="shared" si="15"/>
        <v>44785</v>
      </c>
      <c r="N18" s="29" t="s">
        <v>59</v>
      </c>
      <c r="O18" s="29" t="s">
        <v>59</v>
      </c>
      <c r="P18" s="29" t="s">
        <v>59</v>
      </c>
      <c r="Q18" s="29" t="s">
        <v>59</v>
      </c>
      <c r="R18" s="29">
        <f t="shared" si="12"/>
        <v>44792</v>
      </c>
      <c r="S18" s="31"/>
    </row>
    <row r="19" spans="1:19" s="1" customFormat="1" ht="28" x14ac:dyDescent="0.35">
      <c r="A19" s="31"/>
      <c r="B19" s="102" t="s">
        <v>70</v>
      </c>
      <c r="C19" s="5" t="s">
        <v>177</v>
      </c>
      <c r="D19" s="20" t="s">
        <v>6</v>
      </c>
      <c r="E19" s="20" t="s">
        <v>56</v>
      </c>
      <c r="F19" s="20" t="s">
        <v>33</v>
      </c>
      <c r="G19" s="49">
        <v>5150</v>
      </c>
      <c r="H19" s="30" t="s">
        <v>58</v>
      </c>
      <c r="I19" s="75">
        <v>44786</v>
      </c>
      <c r="J19" s="29">
        <f t="shared" ref="J19" si="16">I19+5</f>
        <v>44791</v>
      </c>
      <c r="K19" s="29">
        <f t="shared" ref="K19" si="17">J19+7</f>
        <v>44798</v>
      </c>
      <c r="L19" s="29">
        <f t="shared" ref="L19" si="18">K19+21</f>
        <v>44819</v>
      </c>
      <c r="M19" s="29">
        <f t="shared" ref="M19" si="19">L19+7</f>
        <v>44826</v>
      </c>
      <c r="N19" s="29" t="s">
        <v>59</v>
      </c>
      <c r="O19" s="29" t="s">
        <v>59</v>
      </c>
      <c r="P19" s="29" t="s">
        <v>59</v>
      </c>
      <c r="Q19" s="29" t="s">
        <v>59</v>
      </c>
      <c r="R19" s="29">
        <f t="shared" si="12"/>
        <v>44833</v>
      </c>
      <c r="S19" s="31"/>
    </row>
    <row r="20" spans="1:19" s="1" customFormat="1" ht="28" x14ac:dyDescent="0.35">
      <c r="A20" s="31"/>
      <c r="B20" s="102" t="s">
        <v>71</v>
      </c>
      <c r="C20" s="5" t="s">
        <v>178</v>
      </c>
      <c r="D20" s="20" t="s">
        <v>6</v>
      </c>
      <c r="E20" s="20" t="s">
        <v>69</v>
      </c>
      <c r="F20" s="20" t="s">
        <v>34</v>
      </c>
      <c r="G20" s="49">
        <v>1200</v>
      </c>
      <c r="H20" s="30" t="s">
        <v>58</v>
      </c>
      <c r="I20" s="75">
        <v>44684</v>
      </c>
      <c r="J20" s="29" t="s">
        <v>59</v>
      </c>
      <c r="K20" s="29" t="s">
        <v>59</v>
      </c>
      <c r="L20" s="29" t="s">
        <v>59</v>
      </c>
      <c r="M20" s="29">
        <f t="shared" ref="M20" si="20">I20+7</f>
        <v>44691</v>
      </c>
      <c r="N20" s="29" t="s">
        <v>59</v>
      </c>
      <c r="O20" s="29" t="s">
        <v>59</v>
      </c>
      <c r="P20" s="29" t="s">
        <v>59</v>
      </c>
      <c r="Q20" s="29" t="s">
        <v>59</v>
      </c>
      <c r="R20" s="29">
        <f t="shared" si="12"/>
        <v>44698</v>
      </c>
      <c r="S20" s="31"/>
    </row>
    <row r="21" spans="1:19" s="1" customFormat="1" ht="28" x14ac:dyDescent="0.35">
      <c r="A21" s="31"/>
      <c r="B21" s="102" t="s">
        <v>131</v>
      </c>
      <c r="C21" s="5" t="s">
        <v>179</v>
      </c>
      <c r="D21" s="20" t="s">
        <v>6</v>
      </c>
      <c r="E21" s="20" t="s">
        <v>69</v>
      </c>
      <c r="F21" s="20" t="s">
        <v>34</v>
      </c>
      <c r="G21" s="49">
        <v>2000</v>
      </c>
      <c r="H21" s="30" t="s">
        <v>58</v>
      </c>
      <c r="I21" s="75">
        <v>44774</v>
      </c>
      <c r="J21" s="29" t="s">
        <v>59</v>
      </c>
      <c r="K21" s="29" t="s">
        <v>59</v>
      </c>
      <c r="L21" s="29" t="s">
        <v>59</v>
      </c>
      <c r="M21" s="29">
        <f t="shared" ref="M21" si="21">I21+7</f>
        <v>44781</v>
      </c>
      <c r="N21" s="29" t="s">
        <v>59</v>
      </c>
      <c r="O21" s="29" t="s">
        <v>59</v>
      </c>
      <c r="P21" s="29" t="s">
        <v>59</v>
      </c>
      <c r="Q21" s="29" t="s">
        <v>59</v>
      </c>
      <c r="R21" s="29">
        <f t="shared" ref="R21" si="22">M21+7</f>
        <v>44788</v>
      </c>
      <c r="S21" s="31"/>
    </row>
    <row r="22" spans="1:19" s="1" customFormat="1" ht="28" x14ac:dyDescent="0.35">
      <c r="A22" s="31"/>
      <c r="B22" s="102" t="s">
        <v>127</v>
      </c>
      <c r="C22" s="5" t="s">
        <v>180</v>
      </c>
      <c r="D22" s="20" t="s">
        <v>6</v>
      </c>
      <c r="E22" s="20" t="s">
        <v>69</v>
      </c>
      <c r="F22" s="20" t="s">
        <v>34</v>
      </c>
      <c r="G22" s="49">
        <v>2000</v>
      </c>
      <c r="H22" s="30" t="s">
        <v>58</v>
      </c>
      <c r="I22" s="75">
        <v>44763</v>
      </c>
      <c r="J22" s="29" t="s">
        <v>59</v>
      </c>
      <c r="K22" s="29" t="s">
        <v>59</v>
      </c>
      <c r="L22" s="29" t="s">
        <v>59</v>
      </c>
      <c r="M22" s="29">
        <f t="shared" ref="M22:M23" si="23">I22+7</f>
        <v>44770</v>
      </c>
      <c r="N22" s="29" t="s">
        <v>59</v>
      </c>
      <c r="O22" s="29" t="s">
        <v>59</v>
      </c>
      <c r="P22" s="29" t="s">
        <v>59</v>
      </c>
      <c r="Q22" s="29" t="s">
        <v>59</v>
      </c>
      <c r="R22" s="29">
        <f t="shared" ref="R22:R23" si="24">M22+7</f>
        <v>44777</v>
      </c>
      <c r="S22" s="31"/>
    </row>
    <row r="23" spans="1:19" s="1" customFormat="1" ht="28" x14ac:dyDescent="0.35">
      <c r="A23" s="31"/>
      <c r="B23" s="102" t="s">
        <v>113</v>
      </c>
      <c r="C23" s="5" t="s">
        <v>181</v>
      </c>
      <c r="D23" s="20" t="s">
        <v>6</v>
      </c>
      <c r="E23" s="20" t="s">
        <v>69</v>
      </c>
      <c r="F23" s="20" t="s">
        <v>34</v>
      </c>
      <c r="G23" s="49">
        <v>500</v>
      </c>
      <c r="H23" s="30" t="s">
        <v>58</v>
      </c>
      <c r="I23" s="75">
        <v>44754</v>
      </c>
      <c r="J23" s="29" t="s">
        <v>59</v>
      </c>
      <c r="K23" s="29" t="s">
        <v>59</v>
      </c>
      <c r="L23" s="29" t="s">
        <v>59</v>
      </c>
      <c r="M23" s="29">
        <f t="shared" si="23"/>
        <v>44761</v>
      </c>
      <c r="N23" s="29" t="s">
        <v>59</v>
      </c>
      <c r="O23" s="29" t="s">
        <v>59</v>
      </c>
      <c r="P23" s="29" t="s">
        <v>59</v>
      </c>
      <c r="Q23" s="29" t="s">
        <v>59</v>
      </c>
      <c r="R23" s="29">
        <f t="shared" si="24"/>
        <v>44768</v>
      </c>
      <c r="S23" s="31"/>
    </row>
    <row r="24" spans="1:19" s="1" customFormat="1" ht="42" x14ac:dyDescent="0.35">
      <c r="A24" s="31"/>
      <c r="B24" s="102" t="s">
        <v>143</v>
      </c>
      <c r="C24" s="5" t="s">
        <v>182</v>
      </c>
      <c r="D24" s="20" t="s">
        <v>6</v>
      </c>
      <c r="E24" s="20" t="s">
        <v>56</v>
      </c>
      <c r="F24" s="20" t="s">
        <v>33</v>
      </c>
      <c r="G24" s="49">
        <v>11900</v>
      </c>
      <c r="H24" s="106" t="s">
        <v>73</v>
      </c>
      <c r="I24" s="75">
        <v>44792</v>
      </c>
      <c r="J24" s="29">
        <f t="shared" ref="J24" si="25">I24+5</f>
        <v>44797</v>
      </c>
      <c r="K24" s="29">
        <f t="shared" ref="K24" si="26">J24+7</f>
        <v>44804</v>
      </c>
      <c r="L24" s="29">
        <f t="shared" ref="L24" si="27">K24+21</f>
        <v>44825</v>
      </c>
      <c r="M24" s="29">
        <f t="shared" ref="M24" si="28">L24+7</f>
        <v>44832</v>
      </c>
      <c r="N24" s="29" t="s">
        <v>59</v>
      </c>
      <c r="O24" s="29" t="s">
        <v>59</v>
      </c>
      <c r="P24" s="29" t="s">
        <v>59</v>
      </c>
      <c r="Q24" s="29" t="s">
        <v>59</v>
      </c>
      <c r="R24" s="29">
        <f t="shared" ref="R24:R25" si="29">M24+7</f>
        <v>44839</v>
      </c>
      <c r="S24" s="31"/>
    </row>
    <row r="25" spans="1:19" s="1" customFormat="1" ht="28" x14ac:dyDescent="0.35">
      <c r="A25" s="31"/>
      <c r="B25" s="102" t="s">
        <v>116</v>
      </c>
      <c r="C25" s="5" t="s">
        <v>183</v>
      </c>
      <c r="D25" s="20" t="s">
        <v>6</v>
      </c>
      <c r="E25" s="20" t="s">
        <v>69</v>
      </c>
      <c r="F25" s="20" t="s">
        <v>34</v>
      </c>
      <c r="G25" s="49">
        <v>2000</v>
      </c>
      <c r="H25" s="30" t="s">
        <v>58</v>
      </c>
      <c r="I25" s="75">
        <v>44737</v>
      </c>
      <c r="J25" s="29" t="s">
        <v>59</v>
      </c>
      <c r="K25" s="29" t="s">
        <v>59</v>
      </c>
      <c r="L25" s="29" t="s">
        <v>59</v>
      </c>
      <c r="M25" s="29">
        <f t="shared" ref="M25" si="30">I25+7</f>
        <v>44744</v>
      </c>
      <c r="N25" s="29" t="s">
        <v>59</v>
      </c>
      <c r="O25" s="29" t="s">
        <v>59</v>
      </c>
      <c r="P25" s="29" t="s">
        <v>59</v>
      </c>
      <c r="Q25" s="29" t="s">
        <v>59</v>
      </c>
      <c r="R25" s="29">
        <f t="shared" si="29"/>
        <v>44751</v>
      </c>
      <c r="S25" s="31"/>
    </row>
    <row r="26" spans="1:19" s="1" customFormat="1" ht="28" x14ac:dyDescent="0.35">
      <c r="A26" s="31"/>
      <c r="B26" s="102" t="s">
        <v>130</v>
      </c>
      <c r="C26" s="5" t="s">
        <v>184</v>
      </c>
      <c r="D26" s="20" t="s">
        <v>6</v>
      </c>
      <c r="E26" s="20" t="s">
        <v>69</v>
      </c>
      <c r="F26" s="20" t="s">
        <v>34</v>
      </c>
      <c r="G26" s="49">
        <v>12400</v>
      </c>
      <c r="H26" s="30" t="s">
        <v>58</v>
      </c>
      <c r="I26" s="75">
        <v>44595</v>
      </c>
      <c r="J26" s="29" t="s">
        <v>59</v>
      </c>
      <c r="K26" s="29" t="s">
        <v>59</v>
      </c>
      <c r="L26" s="29" t="s">
        <v>59</v>
      </c>
      <c r="M26" s="29">
        <f t="shared" ref="M26" si="31">I26+7</f>
        <v>44602</v>
      </c>
      <c r="N26" s="29" t="s">
        <v>59</v>
      </c>
      <c r="O26" s="29" t="s">
        <v>59</v>
      </c>
      <c r="P26" s="29" t="s">
        <v>59</v>
      </c>
      <c r="Q26" s="29" t="s">
        <v>59</v>
      </c>
      <c r="R26" s="29">
        <f t="shared" ref="R26:R28" si="32">M26+7</f>
        <v>44609</v>
      </c>
      <c r="S26" s="31"/>
    </row>
    <row r="27" spans="1:19" s="1" customFormat="1" ht="42" x14ac:dyDescent="0.35">
      <c r="A27" s="31"/>
      <c r="B27" s="102" t="s">
        <v>144</v>
      </c>
      <c r="C27" s="5" t="s">
        <v>185</v>
      </c>
      <c r="D27" s="20" t="s">
        <v>6</v>
      </c>
      <c r="E27" s="20" t="s">
        <v>56</v>
      </c>
      <c r="F27" s="20" t="s">
        <v>33</v>
      </c>
      <c r="G27" s="49">
        <v>8700</v>
      </c>
      <c r="H27" s="106" t="s">
        <v>73</v>
      </c>
      <c r="I27" s="29">
        <v>44764</v>
      </c>
      <c r="J27" s="29">
        <f>I27+5</f>
        <v>44769</v>
      </c>
      <c r="K27" s="29">
        <f>J27+7</f>
        <v>44776</v>
      </c>
      <c r="L27" s="29">
        <f>K27+21</f>
        <v>44797</v>
      </c>
      <c r="M27" s="29">
        <f>L27+7</f>
        <v>44804</v>
      </c>
      <c r="N27" s="29" t="s">
        <v>59</v>
      </c>
      <c r="O27" s="29" t="s">
        <v>59</v>
      </c>
      <c r="P27" s="29" t="s">
        <v>59</v>
      </c>
      <c r="Q27" s="29" t="s">
        <v>59</v>
      </c>
      <c r="R27" s="29">
        <f>M27+7</f>
        <v>44811</v>
      </c>
      <c r="S27" s="31"/>
    </row>
    <row r="28" spans="1:19" s="1" customFormat="1" ht="28" x14ac:dyDescent="0.35">
      <c r="A28" s="31"/>
      <c r="B28" s="102" t="s">
        <v>145</v>
      </c>
      <c r="C28" s="5" t="s">
        <v>186</v>
      </c>
      <c r="D28" s="20" t="s">
        <v>6</v>
      </c>
      <c r="E28" s="20" t="s">
        <v>56</v>
      </c>
      <c r="F28" s="20" t="s">
        <v>33</v>
      </c>
      <c r="G28" s="49">
        <v>8700</v>
      </c>
      <c r="H28" s="106" t="s">
        <v>73</v>
      </c>
      <c r="I28" s="75">
        <v>44800</v>
      </c>
      <c r="J28" s="29">
        <f t="shared" ref="J28" si="33">I28+5</f>
        <v>44805</v>
      </c>
      <c r="K28" s="29">
        <f t="shared" ref="K28" si="34">J28+7</f>
        <v>44812</v>
      </c>
      <c r="L28" s="29">
        <f t="shared" ref="L28" si="35">K28+21</f>
        <v>44833</v>
      </c>
      <c r="M28" s="29">
        <f t="shared" ref="M28" si="36">L28+7</f>
        <v>44840</v>
      </c>
      <c r="N28" s="29" t="s">
        <v>59</v>
      </c>
      <c r="O28" s="29" t="s">
        <v>59</v>
      </c>
      <c r="P28" s="29" t="s">
        <v>59</v>
      </c>
      <c r="Q28" s="29" t="s">
        <v>59</v>
      </c>
      <c r="R28" s="29">
        <f t="shared" si="32"/>
        <v>44847</v>
      </c>
      <c r="S28" s="31"/>
    </row>
    <row r="29" spans="1:19" s="1" customFormat="1" ht="28.5" customHeight="1" x14ac:dyDescent="0.35">
      <c r="A29" s="31"/>
      <c r="B29" s="102" t="s">
        <v>146</v>
      </c>
      <c r="C29" s="5" t="s">
        <v>187</v>
      </c>
      <c r="D29" s="20" t="s">
        <v>6</v>
      </c>
      <c r="E29" s="20" t="s">
        <v>56</v>
      </c>
      <c r="F29" s="20" t="s">
        <v>33</v>
      </c>
      <c r="G29" s="49">
        <v>24500</v>
      </c>
      <c r="H29" s="106" t="s">
        <v>73</v>
      </c>
      <c r="I29" s="29">
        <v>44807</v>
      </c>
      <c r="J29" s="29">
        <f>I29+5</f>
        <v>44812</v>
      </c>
      <c r="K29" s="29">
        <f>J29+7</f>
        <v>44819</v>
      </c>
      <c r="L29" s="29">
        <f>K29+21</f>
        <v>44840</v>
      </c>
      <c r="M29" s="29">
        <f>L29+7</f>
        <v>44847</v>
      </c>
      <c r="N29" s="29" t="s">
        <v>59</v>
      </c>
      <c r="O29" s="29" t="s">
        <v>59</v>
      </c>
      <c r="P29" s="29" t="s">
        <v>59</v>
      </c>
      <c r="Q29" s="29" t="s">
        <v>59</v>
      </c>
      <c r="R29" s="29">
        <f>M29+7</f>
        <v>44854</v>
      </c>
      <c r="S29" s="31"/>
    </row>
    <row r="30" spans="1:19" s="1" customFormat="1" ht="28.5" customHeight="1" x14ac:dyDescent="0.35">
      <c r="A30" s="31"/>
      <c r="B30" s="101" t="s">
        <v>149</v>
      </c>
      <c r="C30" s="5" t="s">
        <v>188</v>
      </c>
      <c r="D30" s="20" t="s">
        <v>6</v>
      </c>
      <c r="E30" s="20" t="s">
        <v>13</v>
      </c>
      <c r="F30" s="20" t="s">
        <v>32</v>
      </c>
      <c r="G30" s="49">
        <v>50000</v>
      </c>
      <c r="H30" s="106" t="s">
        <v>73</v>
      </c>
      <c r="I30" s="29">
        <v>44569</v>
      </c>
      <c r="J30" s="29">
        <f t="shared" ref="J30" si="37">I30+5</f>
        <v>44574</v>
      </c>
      <c r="K30" s="29">
        <f t="shared" ref="K30" si="38">J30+7</f>
        <v>44581</v>
      </c>
      <c r="L30" s="29">
        <f t="shared" ref="L30" si="39">K30+21</f>
        <v>44602</v>
      </c>
      <c r="M30" s="29">
        <f t="shared" ref="M30" si="40">L30+7</f>
        <v>44609</v>
      </c>
      <c r="N30" s="29" t="s">
        <v>59</v>
      </c>
      <c r="O30" s="29" t="s">
        <v>59</v>
      </c>
      <c r="P30" s="29" t="s">
        <v>59</v>
      </c>
      <c r="Q30" s="29" t="s">
        <v>59</v>
      </c>
      <c r="R30" s="29">
        <f t="shared" ref="R30" si="41">M30+7</f>
        <v>44616</v>
      </c>
      <c r="S30" s="31"/>
    </row>
    <row r="31" spans="1:19" s="1" customFormat="1" ht="28" x14ac:dyDescent="0.35">
      <c r="A31" s="31"/>
      <c r="B31" s="101" t="s">
        <v>122</v>
      </c>
      <c r="C31" s="5" t="s">
        <v>189</v>
      </c>
      <c r="D31" s="20" t="s">
        <v>6</v>
      </c>
      <c r="E31" s="20" t="s">
        <v>56</v>
      </c>
      <c r="F31" s="20" t="s">
        <v>33</v>
      </c>
      <c r="G31" s="49">
        <v>13720</v>
      </c>
      <c r="H31" s="106" t="s">
        <v>73</v>
      </c>
      <c r="I31" s="29">
        <v>44796</v>
      </c>
      <c r="J31" s="29">
        <f t="shared" ref="J31" si="42">I31+5</f>
        <v>44801</v>
      </c>
      <c r="K31" s="29">
        <f t="shared" ref="K31" si="43">J31+7</f>
        <v>44808</v>
      </c>
      <c r="L31" s="29">
        <f t="shared" ref="L31" si="44">K31+14</f>
        <v>44822</v>
      </c>
      <c r="M31" s="29">
        <f t="shared" ref="M31" si="45">L31+7</f>
        <v>44829</v>
      </c>
      <c r="N31" s="29" t="s">
        <v>59</v>
      </c>
      <c r="O31" s="29" t="s">
        <v>59</v>
      </c>
      <c r="P31" s="29" t="s">
        <v>59</v>
      </c>
      <c r="Q31" s="29" t="s">
        <v>59</v>
      </c>
      <c r="R31" s="29">
        <f t="shared" ref="R31" si="46">M31+7</f>
        <v>44836</v>
      </c>
      <c r="S31" s="31"/>
    </row>
    <row r="32" spans="1:19" s="1" customFormat="1" ht="28" x14ac:dyDescent="0.35">
      <c r="A32" s="31"/>
      <c r="B32" s="101" t="s">
        <v>123</v>
      </c>
      <c r="C32" s="5" t="s">
        <v>190</v>
      </c>
      <c r="D32" s="20" t="s">
        <v>6</v>
      </c>
      <c r="E32" s="20" t="s">
        <v>56</v>
      </c>
      <c r="F32" s="20" t="s">
        <v>33</v>
      </c>
      <c r="G32" s="49">
        <v>13000</v>
      </c>
      <c r="H32" s="106" t="s">
        <v>73</v>
      </c>
      <c r="I32" s="29">
        <v>44796</v>
      </c>
      <c r="J32" s="29">
        <f t="shared" ref="J32" si="47">I32+5</f>
        <v>44801</v>
      </c>
      <c r="K32" s="29">
        <f t="shared" ref="K32" si="48">J32+7</f>
        <v>44808</v>
      </c>
      <c r="L32" s="29">
        <f>K32+14</f>
        <v>44822</v>
      </c>
      <c r="M32" s="29">
        <f t="shared" ref="M32" si="49">L32+7</f>
        <v>44829</v>
      </c>
      <c r="N32" s="29" t="s">
        <v>59</v>
      </c>
      <c r="O32" s="29" t="s">
        <v>59</v>
      </c>
      <c r="P32" s="29" t="s">
        <v>59</v>
      </c>
      <c r="Q32" s="29" t="s">
        <v>59</v>
      </c>
      <c r="R32" s="29">
        <f t="shared" ref="R32" si="50">M32+7</f>
        <v>44836</v>
      </c>
      <c r="S32" s="31"/>
    </row>
    <row r="33" spans="1:19" s="1" customFormat="1" ht="15.5" x14ac:dyDescent="0.3">
      <c r="A33" s="31"/>
      <c r="B33" s="48" t="s">
        <v>60</v>
      </c>
      <c r="C33" s="3"/>
      <c r="D33" s="46"/>
      <c r="E33" s="3"/>
      <c r="F33" s="3"/>
      <c r="G33" s="98">
        <f>SUM(G3:G32)</f>
        <v>725920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1"/>
    </row>
    <row r="34" spans="1:19" x14ac:dyDescent="0.3">
      <c r="A34" s="35"/>
      <c r="B34" s="31"/>
      <c r="C34" s="59"/>
      <c r="D34" s="45"/>
      <c r="E34" s="32"/>
      <c r="F34" s="32"/>
      <c r="G34" s="61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35"/>
    </row>
    <row r="36" spans="1:19" x14ac:dyDescent="0.3">
      <c r="G36" s="63"/>
    </row>
  </sheetData>
  <autoFilter ref="B1:R35"/>
  <mergeCells count="1">
    <mergeCell ref="C2:R2"/>
  </mergeCells>
  <dataValidations count="2">
    <dataValidation type="textLength" allowBlank="1" showInputMessage="1" showErrorMessage="1" errorTitle="Character Length" error="Value can not exceed 250 characters" sqref="B3:B32">
      <formula1>0</formula1>
      <formula2>250</formula2>
    </dataValidation>
    <dataValidation allowBlank="1" showErrorMessage="1" sqref="C3:C32"/>
  </dataValidations>
  <pageMargins left="0.25" right="0.25" top="0.75" bottom="0.75" header="0.3" footer="0.3"/>
  <pageSetup scale="51" firstPageNumber="5" fitToWidth="0" fitToHeight="0" orientation="landscape" useFirstPageNumber="1" r:id="rId1"/>
  <headerFooter>
    <oddFooter>&amp;CPage &amp;P of 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5"/>
  <sheetViews>
    <sheetView showGridLines="0" zoomScale="80" zoomScaleNormal="80" zoomScaleSheetLayoutView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640625" defaultRowHeight="14" x14ac:dyDescent="0.35"/>
  <cols>
    <col min="1" max="1" width="2.6640625" style="1" customWidth="1"/>
    <col min="2" max="2" width="45.9140625" style="1" customWidth="1"/>
    <col min="3" max="3" width="23.83203125" style="3" bestFit="1" customWidth="1"/>
    <col min="4" max="5" width="10.1640625" style="3" customWidth="1"/>
    <col min="6" max="6" width="11.83203125" style="3" customWidth="1"/>
    <col min="7" max="7" width="18.08203125" style="64" customWidth="1"/>
    <col min="8" max="8" width="10.58203125" style="3" customWidth="1"/>
    <col min="9" max="9" width="11.9140625" style="3" customWidth="1"/>
    <col min="10" max="11" width="10.1640625" style="3" customWidth="1"/>
    <col min="12" max="12" width="10.58203125" style="3" customWidth="1"/>
    <col min="13" max="13" width="10.1640625" style="3" customWidth="1"/>
    <col min="14" max="14" width="10.9140625" style="3" customWidth="1"/>
    <col min="15" max="15" width="10.58203125" style="3" customWidth="1"/>
    <col min="16" max="18" width="10.1640625" style="3" customWidth="1"/>
    <col min="19" max="19" width="3" style="1" customWidth="1"/>
    <col min="20" max="16384" width="9.1640625" style="1"/>
  </cols>
  <sheetData>
    <row r="1" spans="1:19" ht="56" x14ac:dyDescent="0.35">
      <c r="A1" s="31"/>
      <c r="B1" s="50" t="s">
        <v>74</v>
      </c>
      <c r="C1" s="51" t="s">
        <v>75</v>
      </c>
      <c r="D1" s="52" t="s">
        <v>68</v>
      </c>
      <c r="E1" s="52" t="s">
        <v>52</v>
      </c>
      <c r="F1" s="52" t="s">
        <v>38</v>
      </c>
      <c r="G1" s="73" t="s">
        <v>77</v>
      </c>
      <c r="H1" s="50" t="s">
        <v>76</v>
      </c>
      <c r="I1" s="52" t="s">
        <v>78</v>
      </c>
      <c r="J1" s="52" t="s">
        <v>79</v>
      </c>
      <c r="K1" s="52" t="s">
        <v>83</v>
      </c>
      <c r="L1" s="52" t="s">
        <v>80</v>
      </c>
      <c r="M1" s="52" t="s">
        <v>40</v>
      </c>
      <c r="N1" s="52" t="s">
        <v>45</v>
      </c>
      <c r="O1" s="52" t="s">
        <v>44</v>
      </c>
      <c r="P1" s="52" t="s">
        <v>40</v>
      </c>
      <c r="Q1" s="52" t="s">
        <v>41</v>
      </c>
      <c r="R1" s="52" t="s">
        <v>42</v>
      </c>
      <c r="S1" s="31"/>
    </row>
    <row r="2" spans="1:19" x14ac:dyDescent="0.35">
      <c r="A2" s="31"/>
      <c r="B2" s="58" t="s">
        <v>55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1"/>
    </row>
    <row r="3" spans="1:19" ht="28" x14ac:dyDescent="0.35">
      <c r="A3" s="31"/>
      <c r="B3" s="101" t="s">
        <v>102</v>
      </c>
      <c r="C3" s="5" t="s">
        <v>191</v>
      </c>
      <c r="D3" s="4" t="s">
        <v>1</v>
      </c>
      <c r="E3" s="4" t="s">
        <v>69</v>
      </c>
      <c r="F3" s="4" t="s">
        <v>34</v>
      </c>
      <c r="G3" s="72">
        <v>36400</v>
      </c>
      <c r="H3" s="107" t="s">
        <v>58</v>
      </c>
      <c r="I3" s="29">
        <v>44568</v>
      </c>
      <c r="J3" s="29" t="s">
        <v>59</v>
      </c>
      <c r="K3" s="29" t="s">
        <v>59</v>
      </c>
      <c r="L3" s="29" t="s">
        <v>59</v>
      </c>
      <c r="M3" s="29">
        <f t="shared" ref="M3:M4" si="0">I3+7</f>
        <v>44575</v>
      </c>
      <c r="N3" s="29" t="s">
        <v>59</v>
      </c>
      <c r="O3" s="29" t="s">
        <v>59</v>
      </c>
      <c r="P3" s="29" t="s">
        <v>59</v>
      </c>
      <c r="Q3" s="29" t="s">
        <v>59</v>
      </c>
      <c r="R3" s="29">
        <f t="shared" ref="R3:R4" si="1">M3+7</f>
        <v>44582</v>
      </c>
      <c r="S3" s="31"/>
    </row>
    <row r="4" spans="1:19" ht="28" x14ac:dyDescent="0.35">
      <c r="A4" s="31"/>
      <c r="B4" s="103" t="s">
        <v>105</v>
      </c>
      <c r="C4" s="5" t="s">
        <v>192</v>
      </c>
      <c r="D4" s="4" t="s">
        <v>1</v>
      </c>
      <c r="E4" s="4" t="s">
        <v>69</v>
      </c>
      <c r="F4" s="4" t="s">
        <v>34</v>
      </c>
      <c r="G4" s="74">
        <v>6500</v>
      </c>
      <c r="H4" s="107" t="s">
        <v>58</v>
      </c>
      <c r="I4" s="29">
        <v>44832</v>
      </c>
      <c r="J4" s="29" t="s">
        <v>59</v>
      </c>
      <c r="K4" s="29" t="s">
        <v>59</v>
      </c>
      <c r="L4" s="29" t="s">
        <v>59</v>
      </c>
      <c r="M4" s="29">
        <f t="shared" si="0"/>
        <v>44839</v>
      </c>
      <c r="N4" s="29" t="s">
        <v>59</v>
      </c>
      <c r="O4" s="29" t="s">
        <v>59</v>
      </c>
      <c r="P4" s="29" t="s">
        <v>59</v>
      </c>
      <c r="Q4" s="29" t="s">
        <v>59</v>
      </c>
      <c r="R4" s="29">
        <f t="shared" si="1"/>
        <v>44846</v>
      </c>
      <c r="S4" s="31"/>
    </row>
    <row r="5" spans="1:19" ht="27.5" customHeight="1" x14ac:dyDescent="0.35">
      <c r="A5" s="31"/>
      <c r="B5" s="47" t="s">
        <v>72</v>
      </c>
      <c r="C5" s="5" t="s">
        <v>193</v>
      </c>
      <c r="D5" s="4" t="s">
        <v>1</v>
      </c>
      <c r="E5" s="20" t="s">
        <v>56</v>
      </c>
      <c r="F5" s="4" t="s">
        <v>32</v>
      </c>
      <c r="G5" s="74">
        <v>25000</v>
      </c>
      <c r="H5" s="107" t="s">
        <v>58</v>
      </c>
      <c r="I5" s="29">
        <v>44688</v>
      </c>
      <c r="J5" s="29">
        <f t="shared" ref="J5" si="2">I5+5</f>
        <v>44693</v>
      </c>
      <c r="K5" s="29">
        <f t="shared" ref="K5" si="3">J5+7</f>
        <v>44700</v>
      </c>
      <c r="L5" s="29">
        <f t="shared" ref="L5" si="4">K5+21</f>
        <v>44721</v>
      </c>
      <c r="M5" s="29">
        <f t="shared" ref="M5" si="5">L5+7</f>
        <v>44728</v>
      </c>
      <c r="N5" s="29" t="s">
        <v>59</v>
      </c>
      <c r="O5" s="29" t="s">
        <v>59</v>
      </c>
      <c r="P5" s="29" t="s">
        <v>59</v>
      </c>
      <c r="Q5" s="29" t="s">
        <v>59</v>
      </c>
      <c r="R5" s="29">
        <f t="shared" ref="R5" si="6">M5+7</f>
        <v>44735</v>
      </c>
      <c r="S5" s="31"/>
    </row>
    <row r="6" spans="1:19" ht="27.5" customHeight="1" x14ac:dyDescent="0.35">
      <c r="A6" s="31"/>
      <c r="B6" s="47" t="s">
        <v>72</v>
      </c>
      <c r="C6" s="5" t="s">
        <v>194</v>
      </c>
      <c r="D6" s="4" t="s">
        <v>1</v>
      </c>
      <c r="E6" s="20" t="s">
        <v>56</v>
      </c>
      <c r="F6" s="4" t="s">
        <v>32</v>
      </c>
      <c r="G6" s="74">
        <v>3400</v>
      </c>
      <c r="H6" s="107" t="s">
        <v>73</v>
      </c>
      <c r="I6" s="29">
        <v>44749</v>
      </c>
      <c r="J6" s="29">
        <f t="shared" ref="J6" si="7">I6+5</f>
        <v>44754</v>
      </c>
      <c r="K6" s="29">
        <f t="shared" ref="K6" si="8">J6+7</f>
        <v>44761</v>
      </c>
      <c r="L6" s="29">
        <f t="shared" ref="L6" si="9">K6+21</f>
        <v>44782</v>
      </c>
      <c r="M6" s="29">
        <f t="shared" ref="M6" si="10">L6+7</f>
        <v>44789</v>
      </c>
      <c r="N6" s="29" t="s">
        <v>59</v>
      </c>
      <c r="O6" s="29" t="s">
        <v>59</v>
      </c>
      <c r="P6" s="29" t="s">
        <v>59</v>
      </c>
      <c r="Q6" s="29" t="s">
        <v>59</v>
      </c>
      <c r="R6" s="29">
        <f t="shared" ref="R6:R7" si="11">M6+7</f>
        <v>44796</v>
      </c>
      <c r="S6" s="31"/>
    </row>
    <row r="7" spans="1:19" ht="27.5" customHeight="1" x14ac:dyDescent="0.35">
      <c r="A7" s="31"/>
      <c r="B7" s="47" t="s">
        <v>99</v>
      </c>
      <c r="C7" s="5" t="s">
        <v>195</v>
      </c>
      <c r="D7" s="4" t="s">
        <v>1</v>
      </c>
      <c r="E7" s="4" t="s">
        <v>69</v>
      </c>
      <c r="F7" s="4" t="s">
        <v>34</v>
      </c>
      <c r="G7" s="74">
        <v>6000</v>
      </c>
      <c r="H7" s="107" t="s">
        <v>58</v>
      </c>
      <c r="I7" s="29">
        <v>44572</v>
      </c>
      <c r="J7" s="29" t="s">
        <v>59</v>
      </c>
      <c r="K7" s="29" t="s">
        <v>59</v>
      </c>
      <c r="L7" s="29" t="s">
        <v>59</v>
      </c>
      <c r="M7" s="29">
        <f t="shared" ref="M7" si="12">I7+7</f>
        <v>44579</v>
      </c>
      <c r="N7" s="29" t="s">
        <v>59</v>
      </c>
      <c r="O7" s="29" t="s">
        <v>59</v>
      </c>
      <c r="P7" s="29" t="s">
        <v>59</v>
      </c>
      <c r="Q7" s="29" t="s">
        <v>59</v>
      </c>
      <c r="R7" s="29">
        <f t="shared" si="11"/>
        <v>44586</v>
      </c>
      <c r="S7" s="31"/>
    </row>
    <row r="8" spans="1:19" ht="28" x14ac:dyDescent="0.35">
      <c r="A8" s="31"/>
      <c r="B8" s="102" t="s">
        <v>128</v>
      </c>
      <c r="C8" s="5" t="s">
        <v>196</v>
      </c>
      <c r="D8" s="4" t="s">
        <v>1</v>
      </c>
      <c r="E8" s="4" t="s">
        <v>69</v>
      </c>
      <c r="F8" s="4" t="s">
        <v>34</v>
      </c>
      <c r="G8" s="74">
        <v>11000</v>
      </c>
      <c r="H8" s="107" t="s">
        <v>73</v>
      </c>
      <c r="I8" s="29">
        <v>44672</v>
      </c>
      <c r="J8" s="29" t="s">
        <v>59</v>
      </c>
      <c r="K8" s="29" t="s">
        <v>59</v>
      </c>
      <c r="L8" s="29" t="s">
        <v>59</v>
      </c>
      <c r="M8" s="29">
        <f t="shared" ref="M8" si="13">I8+7</f>
        <v>44679</v>
      </c>
      <c r="N8" s="29" t="s">
        <v>59</v>
      </c>
      <c r="O8" s="29" t="s">
        <v>59</v>
      </c>
      <c r="P8" s="29" t="s">
        <v>59</v>
      </c>
      <c r="Q8" s="29" t="s">
        <v>59</v>
      </c>
      <c r="R8" s="29">
        <f t="shared" ref="R8:R9" si="14">M8+7</f>
        <v>44686</v>
      </c>
      <c r="S8" s="31"/>
    </row>
    <row r="9" spans="1:19" ht="42" x14ac:dyDescent="0.35">
      <c r="A9" s="31"/>
      <c r="B9" s="47" t="s">
        <v>138</v>
      </c>
      <c r="C9" s="5" t="s">
        <v>197</v>
      </c>
      <c r="D9" s="4" t="s">
        <v>1</v>
      </c>
      <c r="E9" s="4" t="s">
        <v>69</v>
      </c>
      <c r="F9" s="4" t="s">
        <v>34</v>
      </c>
      <c r="G9" s="74">
        <v>2000</v>
      </c>
      <c r="H9" s="107" t="s">
        <v>58</v>
      </c>
      <c r="I9" s="29">
        <v>44778</v>
      </c>
      <c r="J9" s="29" t="s">
        <v>59</v>
      </c>
      <c r="K9" s="29" t="s">
        <v>59</v>
      </c>
      <c r="L9" s="29" t="s">
        <v>59</v>
      </c>
      <c r="M9" s="29">
        <f t="shared" ref="M9" si="15">I9+7</f>
        <v>44785</v>
      </c>
      <c r="N9" s="29" t="s">
        <v>59</v>
      </c>
      <c r="O9" s="29" t="s">
        <v>59</v>
      </c>
      <c r="P9" s="29" t="s">
        <v>59</v>
      </c>
      <c r="Q9" s="29" t="s">
        <v>59</v>
      </c>
      <c r="R9" s="29">
        <f t="shared" ref="R9" si="16">M9+7</f>
        <v>44792</v>
      </c>
      <c r="S9" s="31"/>
    </row>
    <row r="10" spans="1:19" ht="27.5" customHeight="1" x14ac:dyDescent="0.35">
      <c r="A10" s="31"/>
      <c r="B10" s="47" t="s">
        <v>114</v>
      </c>
      <c r="C10" s="5" t="s">
        <v>198</v>
      </c>
      <c r="D10" s="4" t="s">
        <v>1</v>
      </c>
      <c r="E10" s="20" t="s">
        <v>56</v>
      </c>
      <c r="F10" s="20" t="s">
        <v>33</v>
      </c>
      <c r="G10" s="74">
        <v>4000</v>
      </c>
      <c r="H10" s="107" t="s">
        <v>58</v>
      </c>
      <c r="I10" s="29">
        <v>44757</v>
      </c>
      <c r="J10" s="29">
        <f>I10+5</f>
        <v>44762</v>
      </c>
      <c r="K10" s="29">
        <f>J10+7</f>
        <v>44769</v>
      </c>
      <c r="L10" s="29">
        <f>K10+21</f>
        <v>44790</v>
      </c>
      <c r="M10" s="29">
        <f>L10+7</f>
        <v>44797</v>
      </c>
      <c r="N10" s="29" t="s">
        <v>59</v>
      </c>
      <c r="O10" s="29" t="s">
        <v>59</v>
      </c>
      <c r="P10" s="29" t="s">
        <v>59</v>
      </c>
      <c r="Q10" s="29" t="s">
        <v>59</v>
      </c>
      <c r="R10" s="29">
        <f>M10+7</f>
        <v>44804</v>
      </c>
      <c r="S10" s="31"/>
    </row>
    <row r="11" spans="1:19" ht="27.5" customHeight="1" x14ac:dyDescent="0.35">
      <c r="A11" s="31"/>
      <c r="B11" s="47" t="s">
        <v>115</v>
      </c>
      <c r="C11" s="5" t="s">
        <v>199</v>
      </c>
      <c r="D11" s="4" t="s">
        <v>1</v>
      </c>
      <c r="E11" s="20" t="s">
        <v>56</v>
      </c>
      <c r="F11" s="20" t="s">
        <v>33</v>
      </c>
      <c r="G11" s="74">
        <v>3000</v>
      </c>
      <c r="H11" s="76" t="s">
        <v>58</v>
      </c>
      <c r="I11" s="29">
        <v>44780</v>
      </c>
      <c r="J11" s="29">
        <f>I11+5</f>
        <v>44785</v>
      </c>
      <c r="K11" s="29">
        <f>J11+7</f>
        <v>44792</v>
      </c>
      <c r="L11" s="29">
        <f>K11+21</f>
        <v>44813</v>
      </c>
      <c r="M11" s="29">
        <f>L11+7</f>
        <v>44820</v>
      </c>
      <c r="N11" s="29" t="s">
        <v>59</v>
      </c>
      <c r="O11" s="29" t="s">
        <v>59</v>
      </c>
      <c r="P11" s="29" t="s">
        <v>59</v>
      </c>
      <c r="Q11" s="29" t="s">
        <v>59</v>
      </c>
      <c r="R11" s="29">
        <f>M11+7</f>
        <v>44827</v>
      </c>
      <c r="S11" s="31"/>
    </row>
    <row r="12" spans="1:19" ht="27.5" customHeight="1" x14ac:dyDescent="0.35">
      <c r="A12" s="31"/>
      <c r="B12" s="47" t="s">
        <v>139</v>
      </c>
      <c r="C12" s="5" t="s">
        <v>200</v>
      </c>
      <c r="D12" s="4" t="s">
        <v>1</v>
      </c>
      <c r="E12" s="20" t="s">
        <v>56</v>
      </c>
      <c r="F12" s="20" t="s">
        <v>33</v>
      </c>
      <c r="G12" s="74">
        <v>11000</v>
      </c>
      <c r="H12" s="107" t="s">
        <v>73</v>
      </c>
      <c r="I12" s="29">
        <v>44764</v>
      </c>
      <c r="J12" s="29">
        <f>I12+5</f>
        <v>44769</v>
      </c>
      <c r="K12" s="29">
        <f>J12+7</f>
        <v>44776</v>
      </c>
      <c r="L12" s="29">
        <f>K12+21</f>
        <v>44797</v>
      </c>
      <c r="M12" s="29">
        <f>L12+7</f>
        <v>44804</v>
      </c>
      <c r="N12" s="29" t="s">
        <v>59</v>
      </c>
      <c r="O12" s="29" t="s">
        <v>59</v>
      </c>
      <c r="P12" s="29" t="s">
        <v>59</v>
      </c>
      <c r="Q12" s="29" t="s">
        <v>59</v>
      </c>
      <c r="R12" s="29">
        <f>M12+7</f>
        <v>44811</v>
      </c>
      <c r="S12" s="31"/>
    </row>
    <row r="13" spans="1:19" ht="27.5" customHeight="1" x14ac:dyDescent="0.35">
      <c r="A13" s="31"/>
      <c r="B13" s="102" t="s">
        <v>152</v>
      </c>
      <c r="C13" s="5" t="s">
        <v>201</v>
      </c>
      <c r="D13" s="4" t="s">
        <v>1</v>
      </c>
      <c r="E13" s="20" t="s">
        <v>56</v>
      </c>
      <c r="F13" s="20" t="s">
        <v>33</v>
      </c>
      <c r="G13" s="74">
        <v>3600</v>
      </c>
      <c r="H13" s="76" t="s">
        <v>119</v>
      </c>
      <c r="I13" s="29">
        <v>44657</v>
      </c>
      <c r="J13" s="29">
        <f t="shared" ref="J13" si="17">I13+5</f>
        <v>44662</v>
      </c>
      <c r="K13" s="29">
        <f t="shared" ref="K13" si="18">J13+7</f>
        <v>44669</v>
      </c>
      <c r="L13" s="29">
        <f t="shared" ref="L13" si="19">K13+21</f>
        <v>44690</v>
      </c>
      <c r="M13" s="29">
        <f t="shared" ref="M13" si="20">L13+7</f>
        <v>44697</v>
      </c>
      <c r="N13" s="29" t="s">
        <v>59</v>
      </c>
      <c r="O13" s="29" t="s">
        <v>59</v>
      </c>
      <c r="P13" s="29" t="s">
        <v>59</v>
      </c>
      <c r="Q13" s="29" t="s">
        <v>59</v>
      </c>
      <c r="R13" s="29">
        <f t="shared" ref="R13:R14" si="21">M13+7</f>
        <v>44704</v>
      </c>
      <c r="S13" s="31"/>
    </row>
    <row r="14" spans="1:19" ht="27.5" customHeight="1" x14ac:dyDescent="0.35">
      <c r="A14" s="31"/>
      <c r="B14" s="47" t="s">
        <v>132</v>
      </c>
      <c r="C14" s="5" t="s">
        <v>202</v>
      </c>
      <c r="D14" s="4" t="s">
        <v>1</v>
      </c>
      <c r="E14" s="4" t="s">
        <v>69</v>
      </c>
      <c r="F14" s="4" t="s">
        <v>34</v>
      </c>
      <c r="G14" s="74">
        <v>2700</v>
      </c>
      <c r="H14" s="107" t="s">
        <v>58</v>
      </c>
      <c r="I14" s="29">
        <v>44795</v>
      </c>
      <c r="J14" s="29" t="s">
        <v>59</v>
      </c>
      <c r="K14" s="29" t="s">
        <v>59</v>
      </c>
      <c r="L14" s="29" t="s">
        <v>59</v>
      </c>
      <c r="M14" s="29">
        <f t="shared" ref="M14" si="22">I14+7</f>
        <v>44802</v>
      </c>
      <c r="N14" s="29" t="s">
        <v>59</v>
      </c>
      <c r="O14" s="29" t="s">
        <v>59</v>
      </c>
      <c r="P14" s="29" t="s">
        <v>59</v>
      </c>
      <c r="Q14" s="29" t="s">
        <v>59</v>
      </c>
      <c r="R14" s="29">
        <f t="shared" si="21"/>
        <v>44809</v>
      </c>
      <c r="S14" s="31"/>
    </row>
    <row r="15" spans="1:19" ht="27.5" customHeight="1" x14ac:dyDescent="0.35">
      <c r="A15" s="31"/>
      <c r="B15" s="47" t="s">
        <v>140</v>
      </c>
      <c r="C15" s="5" t="s">
        <v>203</v>
      </c>
      <c r="D15" s="4" t="s">
        <v>1</v>
      </c>
      <c r="E15" s="4" t="s">
        <v>69</v>
      </c>
      <c r="F15" s="4" t="s">
        <v>34</v>
      </c>
      <c r="G15" s="74">
        <v>1500</v>
      </c>
      <c r="H15" s="107" t="s">
        <v>73</v>
      </c>
      <c r="I15" s="29">
        <v>44807</v>
      </c>
      <c r="J15" s="29" t="s">
        <v>59</v>
      </c>
      <c r="K15" s="29" t="s">
        <v>59</v>
      </c>
      <c r="L15" s="29" t="s">
        <v>59</v>
      </c>
      <c r="M15" s="29">
        <f t="shared" ref="M15:M16" si="23">I15+7</f>
        <v>44814</v>
      </c>
      <c r="N15" s="29" t="s">
        <v>59</v>
      </c>
      <c r="O15" s="29" t="s">
        <v>59</v>
      </c>
      <c r="P15" s="29" t="s">
        <v>59</v>
      </c>
      <c r="Q15" s="29" t="s">
        <v>59</v>
      </c>
      <c r="R15" s="29">
        <f t="shared" ref="R15:R17" si="24">M15+7</f>
        <v>44821</v>
      </c>
      <c r="S15" s="31"/>
    </row>
    <row r="16" spans="1:19" ht="27" customHeight="1" x14ac:dyDescent="0.35">
      <c r="A16" s="31"/>
      <c r="B16" s="102" t="s">
        <v>121</v>
      </c>
      <c r="C16" s="5" t="s">
        <v>204</v>
      </c>
      <c r="D16" s="4" t="s">
        <v>1</v>
      </c>
      <c r="E16" s="4" t="s">
        <v>69</v>
      </c>
      <c r="F16" s="4" t="s">
        <v>34</v>
      </c>
      <c r="G16" s="74">
        <v>1875</v>
      </c>
      <c r="H16" s="107" t="s">
        <v>58</v>
      </c>
      <c r="I16" s="29">
        <v>44779</v>
      </c>
      <c r="J16" s="29" t="s">
        <v>59</v>
      </c>
      <c r="K16" s="29" t="s">
        <v>59</v>
      </c>
      <c r="L16" s="29" t="s">
        <v>59</v>
      </c>
      <c r="M16" s="29">
        <f t="shared" si="23"/>
        <v>44786</v>
      </c>
      <c r="N16" s="29" t="s">
        <v>59</v>
      </c>
      <c r="O16" s="29" t="s">
        <v>59</v>
      </c>
      <c r="P16" s="29" t="s">
        <v>59</v>
      </c>
      <c r="Q16" s="29" t="s">
        <v>59</v>
      </c>
      <c r="R16" s="29">
        <f t="shared" si="24"/>
        <v>44793</v>
      </c>
      <c r="S16" s="31"/>
    </row>
    <row r="17" spans="1:19" ht="27" customHeight="1" x14ac:dyDescent="0.35">
      <c r="A17" s="31"/>
      <c r="B17" s="47" t="s">
        <v>136</v>
      </c>
      <c r="C17" s="5" t="s">
        <v>205</v>
      </c>
      <c r="D17" s="4" t="s">
        <v>1</v>
      </c>
      <c r="E17" s="20" t="s">
        <v>56</v>
      </c>
      <c r="F17" s="4" t="s">
        <v>32</v>
      </c>
      <c r="G17" s="74">
        <v>40000</v>
      </c>
      <c r="H17" s="107" t="s">
        <v>73</v>
      </c>
      <c r="I17" s="29">
        <v>44575</v>
      </c>
      <c r="J17" s="29">
        <f t="shared" ref="J17" si="25">I17+5</f>
        <v>44580</v>
      </c>
      <c r="K17" s="29">
        <f t="shared" ref="K17" si="26">J17+7</f>
        <v>44587</v>
      </c>
      <c r="L17" s="29">
        <f t="shared" ref="L17" si="27">K17+21</f>
        <v>44608</v>
      </c>
      <c r="M17" s="29">
        <f t="shared" ref="M17" si="28">L17+7</f>
        <v>44615</v>
      </c>
      <c r="N17" s="29" t="s">
        <v>59</v>
      </c>
      <c r="O17" s="29" t="s">
        <v>59</v>
      </c>
      <c r="P17" s="29" t="s">
        <v>59</v>
      </c>
      <c r="Q17" s="29" t="s">
        <v>59</v>
      </c>
      <c r="R17" s="29">
        <f t="shared" si="24"/>
        <v>44622</v>
      </c>
      <c r="S17" s="31"/>
    </row>
    <row r="18" spans="1:19" ht="28" x14ac:dyDescent="0.35">
      <c r="A18" s="31"/>
      <c r="B18" s="47" t="s">
        <v>117</v>
      </c>
      <c r="C18" s="5" t="s">
        <v>206</v>
      </c>
      <c r="D18" s="4" t="s">
        <v>1</v>
      </c>
      <c r="E18" s="20" t="s">
        <v>56</v>
      </c>
      <c r="F18" s="4" t="s">
        <v>33</v>
      </c>
      <c r="G18" s="74">
        <v>21900</v>
      </c>
      <c r="H18" s="107" t="s">
        <v>58</v>
      </c>
      <c r="I18" s="29">
        <v>44689</v>
      </c>
      <c r="J18" s="29">
        <f>I18+5</f>
        <v>44694</v>
      </c>
      <c r="K18" s="29">
        <f>J18+7</f>
        <v>44701</v>
      </c>
      <c r="L18" s="29">
        <f>K18+21</f>
        <v>44722</v>
      </c>
      <c r="M18" s="29">
        <f>L18+7</f>
        <v>44729</v>
      </c>
      <c r="N18" s="29" t="s">
        <v>59</v>
      </c>
      <c r="O18" s="29" t="s">
        <v>59</v>
      </c>
      <c r="P18" s="29" t="s">
        <v>59</v>
      </c>
      <c r="Q18" s="29" t="s">
        <v>59</v>
      </c>
      <c r="R18" s="29">
        <f t="shared" ref="R18" si="29">M18+7</f>
        <v>44736</v>
      </c>
      <c r="S18" s="31"/>
    </row>
    <row r="19" spans="1:19" ht="27" customHeight="1" x14ac:dyDescent="0.35">
      <c r="A19" s="31"/>
      <c r="B19" s="47" t="s">
        <v>92</v>
      </c>
      <c r="C19" s="5" t="s">
        <v>207</v>
      </c>
      <c r="D19" s="4" t="s">
        <v>1</v>
      </c>
      <c r="E19" s="4" t="s">
        <v>69</v>
      </c>
      <c r="F19" s="4" t="s">
        <v>34</v>
      </c>
      <c r="G19" s="74">
        <v>5040</v>
      </c>
      <c r="H19" s="107" t="s">
        <v>58</v>
      </c>
      <c r="I19" s="29">
        <v>44577</v>
      </c>
      <c r="J19" s="29" t="s">
        <v>59</v>
      </c>
      <c r="K19" s="29" t="s">
        <v>59</v>
      </c>
      <c r="L19" s="29" t="s">
        <v>59</v>
      </c>
      <c r="M19" s="29">
        <f t="shared" ref="M19" si="30">I19+7</f>
        <v>44584</v>
      </c>
      <c r="N19" s="29" t="s">
        <v>59</v>
      </c>
      <c r="O19" s="29" t="s">
        <v>59</v>
      </c>
      <c r="P19" s="29" t="s">
        <v>59</v>
      </c>
      <c r="Q19" s="29" t="s">
        <v>59</v>
      </c>
      <c r="R19" s="29">
        <f t="shared" ref="R19" si="31">M19+7</f>
        <v>44591</v>
      </c>
      <c r="S19" s="31"/>
    </row>
    <row r="20" spans="1:19" ht="27" customHeight="1" x14ac:dyDescent="0.35">
      <c r="A20" s="31"/>
      <c r="B20" s="47" t="s">
        <v>91</v>
      </c>
      <c r="C20" s="5" t="s">
        <v>208</v>
      </c>
      <c r="D20" s="4" t="s">
        <v>1</v>
      </c>
      <c r="E20" s="20" t="s">
        <v>69</v>
      </c>
      <c r="F20" s="4" t="s">
        <v>34</v>
      </c>
      <c r="G20" s="74">
        <v>32400</v>
      </c>
      <c r="H20" s="107" t="s">
        <v>58</v>
      </c>
      <c r="I20" s="29">
        <v>44696</v>
      </c>
      <c r="J20" s="29" t="s">
        <v>59</v>
      </c>
      <c r="K20" s="29" t="s">
        <v>59</v>
      </c>
      <c r="L20" s="29" t="s">
        <v>59</v>
      </c>
      <c r="M20" s="29">
        <f t="shared" ref="M20" si="32">I20+7</f>
        <v>44703</v>
      </c>
      <c r="N20" s="29" t="s">
        <v>59</v>
      </c>
      <c r="O20" s="29" t="s">
        <v>59</v>
      </c>
      <c r="P20" s="29" t="s">
        <v>59</v>
      </c>
      <c r="Q20" s="29" t="s">
        <v>59</v>
      </c>
      <c r="R20" s="29">
        <f t="shared" ref="R20" si="33">M20+7</f>
        <v>44710</v>
      </c>
      <c r="S20" s="31"/>
    </row>
    <row r="21" spans="1:19" ht="27" customHeight="1" x14ac:dyDescent="0.35">
      <c r="A21" s="31"/>
      <c r="B21" s="47" t="s">
        <v>137</v>
      </c>
      <c r="C21" s="5" t="s">
        <v>209</v>
      </c>
      <c r="D21" s="4" t="s">
        <v>1</v>
      </c>
      <c r="E21" s="4" t="s">
        <v>69</v>
      </c>
      <c r="F21" s="4" t="s">
        <v>34</v>
      </c>
      <c r="G21" s="74">
        <v>1500</v>
      </c>
      <c r="H21" s="107" t="s">
        <v>73</v>
      </c>
      <c r="I21" s="29">
        <v>44563</v>
      </c>
      <c r="J21" s="29" t="s">
        <v>59</v>
      </c>
      <c r="K21" s="29" t="s">
        <v>59</v>
      </c>
      <c r="L21" s="29" t="s">
        <v>59</v>
      </c>
      <c r="M21" s="29">
        <f t="shared" ref="M21" si="34">I21+7</f>
        <v>44570</v>
      </c>
      <c r="N21" s="29" t="s">
        <v>59</v>
      </c>
      <c r="O21" s="29" t="s">
        <v>59</v>
      </c>
      <c r="P21" s="29" t="s">
        <v>59</v>
      </c>
      <c r="Q21" s="29" t="s">
        <v>59</v>
      </c>
      <c r="R21" s="29">
        <f t="shared" ref="R21" si="35">M21+7</f>
        <v>44577</v>
      </c>
      <c r="S21" s="31"/>
    </row>
    <row r="22" spans="1:19" ht="27" customHeight="1" x14ac:dyDescent="0.35">
      <c r="A22" s="31"/>
      <c r="B22" s="101" t="s">
        <v>124</v>
      </c>
      <c r="C22" s="5" t="s">
        <v>210</v>
      </c>
      <c r="D22" s="4" t="s">
        <v>1</v>
      </c>
      <c r="E22" s="20" t="s">
        <v>56</v>
      </c>
      <c r="F22" s="4" t="s">
        <v>33</v>
      </c>
      <c r="G22" s="74">
        <v>8000</v>
      </c>
      <c r="H22" s="107" t="s">
        <v>73</v>
      </c>
      <c r="I22" s="29">
        <v>44775</v>
      </c>
      <c r="J22" s="29">
        <f>I22+5</f>
        <v>44780</v>
      </c>
      <c r="K22" s="29">
        <f>J22+7</f>
        <v>44787</v>
      </c>
      <c r="L22" s="29">
        <f>K22+21</f>
        <v>44808</v>
      </c>
      <c r="M22" s="29">
        <f>L22+7</f>
        <v>44815</v>
      </c>
      <c r="N22" s="29" t="s">
        <v>59</v>
      </c>
      <c r="O22" s="29" t="s">
        <v>59</v>
      </c>
      <c r="P22" s="29" t="s">
        <v>59</v>
      </c>
      <c r="Q22" s="29" t="s">
        <v>59</v>
      </c>
      <c r="R22" s="29">
        <f>M22+7</f>
        <v>44822</v>
      </c>
      <c r="S22" s="31"/>
    </row>
    <row r="23" spans="1:19" ht="27" customHeight="1" x14ac:dyDescent="0.35">
      <c r="A23" s="31"/>
      <c r="B23" s="101" t="s">
        <v>125</v>
      </c>
      <c r="C23" s="5" t="s">
        <v>211</v>
      </c>
      <c r="D23" s="4" t="s">
        <v>1</v>
      </c>
      <c r="E23" s="4" t="s">
        <v>69</v>
      </c>
      <c r="F23" s="4" t="s">
        <v>34</v>
      </c>
      <c r="G23" s="74">
        <v>7000</v>
      </c>
      <c r="H23" s="107" t="s">
        <v>73</v>
      </c>
      <c r="I23" s="29">
        <v>44775</v>
      </c>
      <c r="J23" s="29">
        <f>I23+5</f>
        <v>44780</v>
      </c>
      <c r="K23" s="29">
        <f>J23+7</f>
        <v>44787</v>
      </c>
      <c r="L23" s="29">
        <f>K23+21</f>
        <v>44808</v>
      </c>
      <c r="M23" s="29">
        <f>L23+7</f>
        <v>44815</v>
      </c>
      <c r="N23" s="29" t="s">
        <v>59</v>
      </c>
      <c r="O23" s="29" t="s">
        <v>59</v>
      </c>
      <c r="P23" s="29" t="s">
        <v>59</v>
      </c>
      <c r="Q23" s="29" t="s">
        <v>59</v>
      </c>
      <c r="R23" s="29">
        <f>M23+7</f>
        <v>44822</v>
      </c>
      <c r="S23" s="31"/>
    </row>
    <row r="24" spans="1:19" ht="15.5" x14ac:dyDescent="0.35">
      <c r="A24" s="31"/>
      <c r="B24" s="48" t="s">
        <v>60</v>
      </c>
      <c r="C24" s="37"/>
      <c r="G24" s="99">
        <f>SUM(G3:G23)</f>
        <v>233815</v>
      </c>
      <c r="S24" s="31"/>
    </row>
    <row r="25" spans="1:19" x14ac:dyDescent="0.35">
      <c r="A25" s="31"/>
      <c r="B25" s="31"/>
      <c r="C25" s="32"/>
      <c r="D25" s="32"/>
      <c r="E25" s="32"/>
      <c r="F25" s="32"/>
      <c r="G25" s="6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1"/>
    </row>
  </sheetData>
  <autoFilter ref="B1:R24"/>
  <mergeCells count="1">
    <mergeCell ref="C2:R2"/>
  </mergeCells>
  <dataValidations count="2">
    <dataValidation type="textLength" allowBlank="1" showInputMessage="1" showErrorMessage="1" errorTitle="Character Length" error="Value can not exceed 250 characters" sqref="B2:B23">
      <formula1>0</formula1>
      <formula2>250</formula2>
    </dataValidation>
    <dataValidation allowBlank="1" showErrorMessage="1" sqref="C3:C23"/>
  </dataValidations>
  <pageMargins left="0.25" right="0.25" top="0.75" bottom="0.75" header="0.3" footer="0.3"/>
  <pageSetup paperSize="9" scale="51" firstPageNumber="7" fitToHeight="0" orientation="landscape" useFirstPageNumber="1" r:id="rId1"/>
  <headerFooter>
    <oddFooter>&amp;CPage &amp;P of 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"/>
  <sheetViews>
    <sheetView showGridLines="0" zoomScale="90" zoomScaleNormal="90" zoomScaleSheetLayoutView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1640625" defaultRowHeight="14" x14ac:dyDescent="0.35"/>
  <cols>
    <col min="1" max="1" width="2.6640625" style="1" customWidth="1"/>
    <col min="2" max="2" width="45.9140625" style="1" customWidth="1"/>
    <col min="3" max="3" width="23.83203125" style="3" bestFit="1" customWidth="1"/>
    <col min="4" max="5" width="10.1640625" style="3" customWidth="1"/>
    <col min="6" max="6" width="11.83203125" style="3" customWidth="1"/>
    <col min="7" max="7" width="18.08203125" style="64" customWidth="1"/>
    <col min="8" max="8" width="10.58203125" style="3" customWidth="1"/>
    <col min="9" max="9" width="11.9140625" style="3" customWidth="1"/>
    <col min="10" max="11" width="10.1640625" style="3" customWidth="1"/>
    <col min="12" max="12" width="10.58203125" style="3" customWidth="1"/>
    <col min="13" max="13" width="10.1640625" style="3" customWidth="1"/>
    <col min="14" max="14" width="10.9140625" style="3" customWidth="1"/>
    <col min="15" max="15" width="10.58203125" style="3" customWidth="1"/>
    <col min="16" max="18" width="10.1640625" style="3" customWidth="1"/>
    <col min="19" max="19" width="3" style="1" customWidth="1"/>
    <col min="20" max="16384" width="9.1640625" style="1"/>
  </cols>
  <sheetData>
    <row r="1" spans="1:19" ht="56" x14ac:dyDescent="0.35">
      <c r="A1" s="31"/>
      <c r="B1" s="50" t="s">
        <v>74</v>
      </c>
      <c r="C1" s="51" t="s">
        <v>75</v>
      </c>
      <c r="D1" s="52" t="s">
        <v>68</v>
      </c>
      <c r="E1" s="52" t="s">
        <v>52</v>
      </c>
      <c r="F1" s="52" t="s">
        <v>38</v>
      </c>
      <c r="G1" s="73" t="s">
        <v>77</v>
      </c>
      <c r="H1" s="50" t="s">
        <v>76</v>
      </c>
      <c r="I1" s="52" t="s">
        <v>78</v>
      </c>
      <c r="J1" s="52" t="s">
        <v>79</v>
      </c>
      <c r="K1" s="52" t="s">
        <v>83</v>
      </c>
      <c r="L1" s="52" t="s">
        <v>80</v>
      </c>
      <c r="M1" s="52" t="s">
        <v>40</v>
      </c>
      <c r="N1" s="52" t="s">
        <v>45</v>
      </c>
      <c r="O1" s="52" t="s">
        <v>44</v>
      </c>
      <c r="P1" s="52" t="s">
        <v>40</v>
      </c>
      <c r="Q1" s="52" t="s">
        <v>41</v>
      </c>
      <c r="R1" s="52" t="s">
        <v>42</v>
      </c>
      <c r="S1" s="31"/>
    </row>
    <row r="2" spans="1:19" x14ac:dyDescent="0.35">
      <c r="A2" s="31"/>
      <c r="B2" s="58" t="s">
        <v>89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31"/>
    </row>
    <row r="3" spans="1:19" ht="28" x14ac:dyDescent="0.35">
      <c r="A3" s="31"/>
      <c r="B3" s="92" t="s">
        <v>96</v>
      </c>
      <c r="C3" s="5" t="s">
        <v>212</v>
      </c>
      <c r="D3" s="4" t="s">
        <v>90</v>
      </c>
      <c r="E3" s="20" t="s">
        <v>56</v>
      </c>
      <c r="F3" s="20" t="s">
        <v>33</v>
      </c>
      <c r="G3" s="72">
        <v>6000</v>
      </c>
      <c r="H3" s="76" t="s">
        <v>58</v>
      </c>
      <c r="I3" s="29">
        <v>44603</v>
      </c>
      <c r="J3" s="29">
        <f t="shared" ref="J3" si="0">I3+5</f>
        <v>44608</v>
      </c>
      <c r="K3" s="29">
        <f t="shared" ref="K3" si="1">J3+7</f>
        <v>44615</v>
      </c>
      <c r="L3" s="29">
        <f t="shared" ref="L3" si="2">K3+21</f>
        <v>44636</v>
      </c>
      <c r="M3" s="29">
        <f t="shared" ref="M3" si="3">L3+7</f>
        <v>44643</v>
      </c>
      <c r="N3" s="29" t="s">
        <v>59</v>
      </c>
      <c r="O3" s="29" t="s">
        <v>59</v>
      </c>
      <c r="P3" s="29" t="s">
        <v>59</v>
      </c>
      <c r="Q3" s="29" t="s">
        <v>59</v>
      </c>
      <c r="R3" s="29">
        <f t="shared" ref="R3" si="4">M3+7</f>
        <v>44650</v>
      </c>
      <c r="S3" s="31"/>
    </row>
    <row r="4" spans="1:19" ht="28.5" customHeight="1" x14ac:dyDescent="0.35">
      <c r="A4" s="31"/>
      <c r="B4" s="101" t="s">
        <v>134</v>
      </c>
      <c r="C4" s="5" t="s">
        <v>213</v>
      </c>
      <c r="D4" s="4" t="s">
        <v>90</v>
      </c>
      <c r="E4" s="4" t="s">
        <v>69</v>
      </c>
      <c r="F4" s="4" t="s">
        <v>34</v>
      </c>
      <c r="G4" s="72">
        <v>750</v>
      </c>
      <c r="H4" s="76" t="s">
        <v>58</v>
      </c>
      <c r="I4" s="29">
        <v>44579</v>
      </c>
      <c r="J4" s="29" t="s">
        <v>59</v>
      </c>
      <c r="K4" s="29" t="s">
        <v>59</v>
      </c>
      <c r="L4" s="29" t="s">
        <v>59</v>
      </c>
      <c r="M4" s="29">
        <f t="shared" ref="M4" si="5">I4+7</f>
        <v>44586</v>
      </c>
      <c r="N4" s="29" t="s">
        <v>59</v>
      </c>
      <c r="O4" s="29" t="s">
        <v>59</v>
      </c>
      <c r="P4" s="29" t="s">
        <v>59</v>
      </c>
      <c r="Q4" s="29" t="s">
        <v>59</v>
      </c>
      <c r="R4" s="29">
        <f t="shared" ref="R4:R6" si="6">M4+7</f>
        <v>44593</v>
      </c>
      <c r="S4" s="31"/>
    </row>
    <row r="5" spans="1:19" ht="42" x14ac:dyDescent="0.35">
      <c r="A5" s="31"/>
      <c r="B5" s="101" t="s">
        <v>107</v>
      </c>
      <c r="C5" s="5" t="s">
        <v>214</v>
      </c>
      <c r="D5" s="4" t="s">
        <v>90</v>
      </c>
      <c r="E5" s="20" t="s">
        <v>56</v>
      </c>
      <c r="F5" s="20" t="s">
        <v>33</v>
      </c>
      <c r="G5" s="72">
        <v>3000</v>
      </c>
      <c r="H5" s="76" t="s">
        <v>58</v>
      </c>
      <c r="I5" s="29">
        <v>44565</v>
      </c>
      <c r="J5" s="29">
        <f t="shared" ref="J5" si="7">I5+5</f>
        <v>44570</v>
      </c>
      <c r="K5" s="29">
        <f t="shared" ref="K5" si="8">J5+7</f>
        <v>44577</v>
      </c>
      <c r="L5" s="29">
        <f t="shared" ref="L5" si="9">K5+21</f>
        <v>44598</v>
      </c>
      <c r="M5" s="29">
        <f t="shared" ref="M5" si="10">L5+7</f>
        <v>44605</v>
      </c>
      <c r="N5" s="29" t="s">
        <v>59</v>
      </c>
      <c r="O5" s="29" t="s">
        <v>59</v>
      </c>
      <c r="P5" s="29" t="s">
        <v>59</v>
      </c>
      <c r="Q5" s="29" t="s">
        <v>59</v>
      </c>
      <c r="R5" s="29">
        <f t="shared" si="6"/>
        <v>44612</v>
      </c>
      <c r="S5" s="31"/>
    </row>
    <row r="6" spans="1:19" ht="28" customHeight="1" x14ac:dyDescent="0.35">
      <c r="A6" s="31"/>
      <c r="B6" s="108" t="s">
        <v>118</v>
      </c>
      <c r="C6" s="5" t="s">
        <v>215</v>
      </c>
      <c r="D6" s="4" t="s">
        <v>90</v>
      </c>
      <c r="E6" s="20" t="s">
        <v>56</v>
      </c>
      <c r="F6" s="20" t="s">
        <v>33</v>
      </c>
      <c r="G6" s="105">
        <v>11800</v>
      </c>
      <c r="H6" s="76" t="s">
        <v>58</v>
      </c>
      <c r="I6" s="75">
        <v>44647</v>
      </c>
      <c r="J6" s="29">
        <f t="shared" ref="J6" si="11">I6+5</f>
        <v>44652</v>
      </c>
      <c r="K6" s="29">
        <f t="shared" ref="K6" si="12">J6+7</f>
        <v>44659</v>
      </c>
      <c r="L6" s="29">
        <f t="shared" ref="L6" si="13">K6+21</f>
        <v>44680</v>
      </c>
      <c r="M6" s="29">
        <f t="shared" ref="M6" si="14">L6+7</f>
        <v>44687</v>
      </c>
      <c r="N6" s="29" t="s">
        <v>59</v>
      </c>
      <c r="O6" s="29" t="s">
        <v>59</v>
      </c>
      <c r="P6" s="29" t="s">
        <v>59</v>
      </c>
      <c r="Q6" s="29" t="s">
        <v>59</v>
      </c>
      <c r="R6" s="29">
        <f t="shared" ref="R6" si="15">M6+7</f>
        <v>44694</v>
      </c>
      <c r="S6" s="31"/>
    </row>
    <row r="7" spans="1:19" ht="28" customHeight="1" x14ac:dyDescent="0.35">
      <c r="A7" s="31"/>
      <c r="B7" s="122" t="s">
        <v>133</v>
      </c>
      <c r="C7" s="5" t="s">
        <v>216</v>
      </c>
      <c r="D7" s="4" t="s">
        <v>90</v>
      </c>
      <c r="E7" s="20" t="s">
        <v>69</v>
      </c>
      <c r="F7" s="20" t="s">
        <v>34</v>
      </c>
      <c r="G7" s="105">
        <v>2400</v>
      </c>
      <c r="H7" s="76" t="s">
        <v>58</v>
      </c>
      <c r="I7" s="75">
        <v>44701</v>
      </c>
      <c r="J7" s="29" t="s">
        <v>59</v>
      </c>
      <c r="K7" s="29" t="s">
        <v>59</v>
      </c>
      <c r="L7" s="29" t="s">
        <v>59</v>
      </c>
      <c r="M7" s="29">
        <f t="shared" ref="M7" si="16">I7+7</f>
        <v>44708</v>
      </c>
      <c r="N7" s="29" t="s">
        <v>59</v>
      </c>
      <c r="O7" s="29" t="s">
        <v>59</v>
      </c>
      <c r="P7" s="29" t="s">
        <v>59</v>
      </c>
      <c r="Q7" s="29" t="s">
        <v>59</v>
      </c>
      <c r="R7" s="29">
        <f t="shared" ref="R7" si="17">M7+7</f>
        <v>44715</v>
      </c>
      <c r="S7" s="31"/>
    </row>
    <row r="8" spans="1:19" ht="28.5" customHeight="1" x14ac:dyDescent="0.35">
      <c r="A8" s="31"/>
      <c r="B8" s="92" t="s">
        <v>86</v>
      </c>
      <c r="C8" s="5" t="s">
        <v>217</v>
      </c>
      <c r="D8" s="4" t="s">
        <v>90</v>
      </c>
      <c r="E8" s="20" t="s">
        <v>69</v>
      </c>
      <c r="F8" s="20" t="s">
        <v>34</v>
      </c>
      <c r="G8" s="95">
        <v>20000</v>
      </c>
      <c r="H8" s="30" t="s">
        <v>58</v>
      </c>
      <c r="I8" s="29">
        <v>44584</v>
      </c>
      <c r="J8" s="29" t="s">
        <v>59</v>
      </c>
      <c r="K8" s="29" t="s">
        <v>59</v>
      </c>
      <c r="L8" s="29" t="s">
        <v>59</v>
      </c>
      <c r="M8" s="29">
        <f t="shared" ref="M8" si="18">I8+7</f>
        <v>44591</v>
      </c>
      <c r="N8" s="29" t="s">
        <v>59</v>
      </c>
      <c r="O8" s="29" t="s">
        <v>59</v>
      </c>
      <c r="P8" s="29" t="s">
        <v>59</v>
      </c>
      <c r="Q8" s="29" t="s">
        <v>59</v>
      </c>
      <c r="R8" s="29">
        <f t="shared" ref="R8:R9" si="19">M8+7</f>
        <v>44598</v>
      </c>
      <c r="S8" s="31"/>
    </row>
    <row r="9" spans="1:19" ht="28.5" customHeight="1" x14ac:dyDescent="0.35">
      <c r="A9" s="31"/>
      <c r="B9" s="92" t="s">
        <v>87</v>
      </c>
      <c r="C9" s="5" t="s">
        <v>218</v>
      </c>
      <c r="D9" s="4" t="s">
        <v>90</v>
      </c>
      <c r="E9" s="20" t="s">
        <v>56</v>
      </c>
      <c r="F9" s="20" t="s">
        <v>33</v>
      </c>
      <c r="G9" s="95">
        <v>19000</v>
      </c>
      <c r="H9" s="30" t="s">
        <v>58</v>
      </c>
      <c r="I9" s="75">
        <v>44040</v>
      </c>
      <c r="J9" s="29">
        <f t="shared" ref="J9" si="20">I9+5</f>
        <v>44045</v>
      </c>
      <c r="K9" s="29">
        <f t="shared" ref="K9" si="21">J9+7</f>
        <v>44052</v>
      </c>
      <c r="L9" s="29">
        <f t="shared" ref="L9" si="22">K9+21</f>
        <v>44073</v>
      </c>
      <c r="M9" s="29">
        <f t="shared" ref="M9" si="23">L9+7</f>
        <v>44080</v>
      </c>
      <c r="N9" s="29" t="s">
        <v>59</v>
      </c>
      <c r="O9" s="29" t="s">
        <v>59</v>
      </c>
      <c r="P9" s="29" t="s">
        <v>59</v>
      </c>
      <c r="Q9" s="29" t="s">
        <v>59</v>
      </c>
      <c r="R9" s="29">
        <f t="shared" si="19"/>
        <v>44087</v>
      </c>
      <c r="S9" s="31"/>
    </row>
    <row r="10" spans="1:19" ht="28.5" customHeight="1" x14ac:dyDescent="0.35">
      <c r="A10" s="31"/>
      <c r="B10" s="92" t="s">
        <v>100</v>
      </c>
      <c r="C10" s="5" t="s">
        <v>219</v>
      </c>
      <c r="D10" s="4" t="s">
        <v>90</v>
      </c>
      <c r="E10" s="4" t="s">
        <v>69</v>
      </c>
      <c r="F10" s="4" t="s">
        <v>34</v>
      </c>
      <c r="G10" s="95">
        <v>600</v>
      </c>
      <c r="H10" s="30" t="s">
        <v>58</v>
      </c>
      <c r="I10" s="29">
        <v>44717</v>
      </c>
      <c r="J10" s="29" t="s">
        <v>59</v>
      </c>
      <c r="K10" s="29" t="s">
        <v>59</v>
      </c>
      <c r="L10" s="29" t="s">
        <v>59</v>
      </c>
      <c r="M10" s="29">
        <f t="shared" ref="M10" si="24">I10+7</f>
        <v>44724</v>
      </c>
      <c r="N10" s="29" t="s">
        <v>59</v>
      </c>
      <c r="O10" s="29" t="s">
        <v>59</v>
      </c>
      <c r="P10" s="29" t="s">
        <v>59</v>
      </c>
      <c r="Q10" s="29" t="s">
        <v>59</v>
      </c>
      <c r="R10" s="29">
        <f t="shared" ref="R10" si="25">M10+7</f>
        <v>44731</v>
      </c>
      <c r="S10" s="31"/>
    </row>
    <row r="11" spans="1:19" ht="15.5" x14ac:dyDescent="0.35">
      <c r="A11" s="31"/>
      <c r="B11" s="48" t="s">
        <v>60</v>
      </c>
      <c r="C11" s="37"/>
      <c r="G11" s="99">
        <f>SUM(G3:G10)</f>
        <v>63550</v>
      </c>
      <c r="S11" s="31"/>
    </row>
    <row r="12" spans="1:19" x14ac:dyDescent="0.35">
      <c r="A12" s="31"/>
      <c r="B12" s="31"/>
      <c r="C12" s="32"/>
      <c r="D12" s="32"/>
      <c r="E12" s="32"/>
      <c r="F12" s="32"/>
      <c r="G12" s="65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1"/>
    </row>
  </sheetData>
  <autoFilter ref="B1:R11"/>
  <mergeCells count="1">
    <mergeCell ref="C2:R2"/>
  </mergeCells>
  <dataValidations count="2">
    <dataValidation type="textLength" allowBlank="1" showInputMessage="1" showErrorMessage="1" errorTitle="Character Length" error="Value can not exceed 250 characters" sqref="B2:B5 B8:B10">
      <formula1>0</formula1>
      <formula2>250</formula2>
    </dataValidation>
    <dataValidation allowBlank="1" showErrorMessage="1" sqref="C3:C10"/>
  </dataValidations>
  <pageMargins left="0.25" right="0.25" top="0.75" bottom="0.75" header="0.3" footer="0.3"/>
  <pageSetup paperSize="9" scale="51" firstPageNumber="9" fitToHeight="0" orientation="landscape" useFirstPageNumber="1" horizontalDpi="300" verticalDpi="300" r:id="rId1"/>
  <headerFooter>
    <oddFooter>&amp;CPage &amp;P of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E390"/>
  <sheetViews>
    <sheetView showGridLines="0" view="pageBreakPreview" zoomScale="85" zoomScaleNormal="100" zoomScaleSheetLayoutView="85" workbookViewId="0">
      <selection activeCell="C9" sqref="C9"/>
    </sheetView>
  </sheetViews>
  <sheetFormatPr defaultColWidth="9" defaultRowHeight="15.5" x14ac:dyDescent="0.35"/>
  <cols>
    <col min="1" max="1" width="9" style="39"/>
    <col min="2" max="2" width="42.6640625" style="39" customWidth="1"/>
    <col min="3" max="3" width="39.08203125" style="39" customWidth="1"/>
    <col min="4" max="4" width="9" style="39"/>
    <col min="5" max="5" width="14.33203125" style="39" bestFit="1" customWidth="1"/>
    <col min="6" max="18" width="9" style="39"/>
    <col min="19" max="19" width="18.6640625" style="39" customWidth="1"/>
    <col min="20" max="16384" width="9" style="39"/>
  </cols>
  <sheetData>
    <row r="2" spans="1:5" ht="20" x14ac:dyDescent="0.4">
      <c r="A2" s="116" t="s">
        <v>84</v>
      </c>
      <c r="B2" s="116"/>
      <c r="C2" s="116"/>
    </row>
    <row r="4" spans="1:5" ht="30.75" customHeight="1" x14ac:dyDescent="0.35">
      <c r="A4" s="42"/>
      <c r="B4" s="118" t="s">
        <v>220</v>
      </c>
      <c r="C4" s="118"/>
      <c r="D4" s="41"/>
    </row>
    <row r="5" spans="1:5" ht="29.25" customHeight="1" x14ac:dyDescent="0.35">
      <c r="A5" s="42" t="s">
        <v>65</v>
      </c>
      <c r="B5" s="42" t="s">
        <v>64</v>
      </c>
      <c r="C5" s="43" t="s">
        <v>67</v>
      </c>
    </row>
    <row r="6" spans="1:5" ht="27" customHeight="1" x14ac:dyDescent="0.35">
      <c r="A6" s="42">
        <v>1</v>
      </c>
      <c r="B6" s="38" t="s">
        <v>66</v>
      </c>
      <c r="C6" s="93">
        <f>Consultancy!G10</f>
        <v>47277</v>
      </c>
    </row>
    <row r="7" spans="1:5" ht="27" customHeight="1" x14ac:dyDescent="0.35">
      <c r="A7" s="42">
        <v>2</v>
      </c>
      <c r="B7" s="38" t="s">
        <v>62</v>
      </c>
      <c r="C7" s="93">
        <f>'Non Consultancy'!G33</f>
        <v>725920</v>
      </c>
    </row>
    <row r="8" spans="1:5" ht="27" customHeight="1" x14ac:dyDescent="0.35">
      <c r="A8" s="42">
        <v>3</v>
      </c>
      <c r="B8" s="38" t="s">
        <v>61</v>
      </c>
      <c r="C8" s="93">
        <f>Goods!G24</f>
        <v>233815</v>
      </c>
    </row>
    <row r="9" spans="1:5" ht="27" customHeight="1" x14ac:dyDescent="0.35">
      <c r="A9" s="42">
        <v>4</v>
      </c>
      <c r="B9" s="38" t="s">
        <v>88</v>
      </c>
      <c r="C9" s="93">
        <f>Works!G11</f>
        <v>63550</v>
      </c>
    </row>
    <row r="10" spans="1:5" ht="28.5" customHeight="1" x14ac:dyDescent="0.4">
      <c r="A10" s="119" t="s">
        <v>63</v>
      </c>
      <c r="B10" s="120"/>
      <c r="C10" s="100">
        <f>SUM(C6:C9)</f>
        <v>1070562</v>
      </c>
      <c r="E10" s="67"/>
    </row>
    <row r="386" spans="2:4" x14ac:dyDescent="0.35">
      <c r="D386" s="117"/>
    </row>
    <row r="387" spans="2:4" x14ac:dyDescent="0.35">
      <c r="D387" s="117"/>
    </row>
    <row r="388" spans="2:4" x14ac:dyDescent="0.35">
      <c r="B388" s="40"/>
      <c r="C388" s="117"/>
    </row>
    <row r="389" spans="2:4" x14ac:dyDescent="0.35">
      <c r="B389" s="40"/>
      <c r="C389" s="117"/>
    </row>
    <row r="390" spans="2:4" x14ac:dyDescent="0.35">
      <c r="B390" s="40"/>
    </row>
  </sheetData>
  <sortState ref="B4:C7">
    <sortCondition descending="1" ref="C4:C7"/>
  </sortState>
  <mergeCells count="5">
    <mergeCell ref="A2:C2"/>
    <mergeCell ref="D386:D387"/>
    <mergeCell ref="C388:C389"/>
    <mergeCell ref="B4:C4"/>
    <mergeCell ref="A10:B10"/>
  </mergeCells>
  <pageMargins left="0.7" right="0.7" top="0.75" bottom="0.75" header="0.3" footer="0.3"/>
  <pageSetup scale="91" firstPageNumber="12" orientation="portrait" useFirstPageNumber="1" r:id="rId1"/>
  <headerFooter>
    <oddFooter>&amp;CPage &amp;P of 14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6"/>
  <sheetViews>
    <sheetView showGridLines="0" view="pageBreakPreview" topLeftCell="F1" zoomScaleNormal="82" zoomScaleSheetLayoutView="100" workbookViewId="0">
      <selection activeCell="H3" sqref="H3:M3"/>
    </sheetView>
  </sheetViews>
  <sheetFormatPr defaultColWidth="22.08203125" defaultRowHeight="15.5" x14ac:dyDescent="0.35"/>
  <cols>
    <col min="1" max="5" width="0" style="6" hidden="1" customWidth="1"/>
    <col min="6" max="6" width="2" style="6" customWidth="1"/>
    <col min="7" max="7" width="4" style="6" customWidth="1"/>
    <col min="8" max="8" width="22.08203125" style="6"/>
    <col min="9" max="9" width="35" style="6" customWidth="1"/>
    <col min="10" max="10" width="0" style="6" hidden="1" customWidth="1"/>
    <col min="11" max="11" width="1.83203125" style="6" customWidth="1"/>
    <col min="12" max="12" width="22.08203125" style="6"/>
    <col min="13" max="13" width="36.5" style="6" customWidth="1"/>
    <col min="14" max="14" width="4.5" style="6" customWidth="1"/>
    <col min="15" max="15" width="2.58203125" style="6" customWidth="1"/>
    <col min="16" max="258" width="22.08203125" style="6"/>
    <col min="259" max="263" width="0" style="6" hidden="1" customWidth="1"/>
    <col min="264" max="264" width="1.83203125" style="6" customWidth="1"/>
    <col min="265" max="265" width="22.08203125" style="6"/>
    <col min="266" max="266" width="35" style="6" customWidth="1"/>
    <col min="267" max="267" width="0" style="6" hidden="1" customWidth="1"/>
    <col min="268" max="268" width="1.83203125" style="6" customWidth="1"/>
    <col min="269" max="269" width="22.08203125" style="6"/>
    <col min="270" max="270" width="36.5" style="6" customWidth="1"/>
    <col min="271" max="514" width="22.08203125" style="6"/>
    <col min="515" max="519" width="0" style="6" hidden="1" customWidth="1"/>
    <col min="520" max="520" width="1.83203125" style="6" customWidth="1"/>
    <col min="521" max="521" width="22.08203125" style="6"/>
    <col min="522" max="522" width="35" style="6" customWidth="1"/>
    <col min="523" max="523" width="0" style="6" hidden="1" customWidth="1"/>
    <col min="524" max="524" width="1.83203125" style="6" customWidth="1"/>
    <col min="525" max="525" width="22.08203125" style="6"/>
    <col min="526" max="526" width="36.5" style="6" customWidth="1"/>
    <col min="527" max="770" width="22.08203125" style="6"/>
    <col min="771" max="775" width="0" style="6" hidden="1" customWidth="1"/>
    <col min="776" max="776" width="1.83203125" style="6" customWidth="1"/>
    <col min="777" max="777" width="22.08203125" style="6"/>
    <col min="778" max="778" width="35" style="6" customWidth="1"/>
    <col min="779" max="779" width="0" style="6" hidden="1" customWidth="1"/>
    <col min="780" max="780" width="1.83203125" style="6" customWidth="1"/>
    <col min="781" max="781" width="22.08203125" style="6"/>
    <col min="782" max="782" width="36.5" style="6" customWidth="1"/>
    <col min="783" max="1026" width="22.08203125" style="6"/>
    <col min="1027" max="1031" width="0" style="6" hidden="1" customWidth="1"/>
    <col min="1032" max="1032" width="1.83203125" style="6" customWidth="1"/>
    <col min="1033" max="1033" width="22.08203125" style="6"/>
    <col min="1034" max="1034" width="35" style="6" customWidth="1"/>
    <col min="1035" max="1035" width="0" style="6" hidden="1" customWidth="1"/>
    <col min="1036" max="1036" width="1.83203125" style="6" customWidth="1"/>
    <col min="1037" max="1037" width="22.08203125" style="6"/>
    <col min="1038" max="1038" width="36.5" style="6" customWidth="1"/>
    <col min="1039" max="1282" width="22.08203125" style="6"/>
    <col min="1283" max="1287" width="0" style="6" hidden="1" customWidth="1"/>
    <col min="1288" max="1288" width="1.83203125" style="6" customWidth="1"/>
    <col min="1289" max="1289" width="22.08203125" style="6"/>
    <col min="1290" max="1290" width="35" style="6" customWidth="1"/>
    <col min="1291" max="1291" width="0" style="6" hidden="1" customWidth="1"/>
    <col min="1292" max="1292" width="1.83203125" style="6" customWidth="1"/>
    <col min="1293" max="1293" width="22.08203125" style="6"/>
    <col min="1294" max="1294" width="36.5" style="6" customWidth="1"/>
    <col min="1295" max="1538" width="22.08203125" style="6"/>
    <col min="1539" max="1543" width="0" style="6" hidden="1" customWidth="1"/>
    <col min="1544" max="1544" width="1.83203125" style="6" customWidth="1"/>
    <col min="1545" max="1545" width="22.08203125" style="6"/>
    <col min="1546" max="1546" width="35" style="6" customWidth="1"/>
    <col min="1547" max="1547" width="0" style="6" hidden="1" customWidth="1"/>
    <col min="1548" max="1548" width="1.83203125" style="6" customWidth="1"/>
    <col min="1549" max="1549" width="22.08203125" style="6"/>
    <col min="1550" max="1550" width="36.5" style="6" customWidth="1"/>
    <col min="1551" max="1794" width="22.08203125" style="6"/>
    <col min="1795" max="1799" width="0" style="6" hidden="1" customWidth="1"/>
    <col min="1800" max="1800" width="1.83203125" style="6" customWidth="1"/>
    <col min="1801" max="1801" width="22.08203125" style="6"/>
    <col min="1802" max="1802" width="35" style="6" customWidth="1"/>
    <col min="1803" max="1803" width="0" style="6" hidden="1" customWidth="1"/>
    <col min="1804" max="1804" width="1.83203125" style="6" customWidth="1"/>
    <col min="1805" max="1805" width="22.08203125" style="6"/>
    <col min="1806" max="1806" width="36.5" style="6" customWidth="1"/>
    <col min="1807" max="2050" width="22.08203125" style="6"/>
    <col min="2051" max="2055" width="0" style="6" hidden="1" customWidth="1"/>
    <col min="2056" max="2056" width="1.83203125" style="6" customWidth="1"/>
    <col min="2057" max="2057" width="22.08203125" style="6"/>
    <col min="2058" max="2058" width="35" style="6" customWidth="1"/>
    <col min="2059" max="2059" width="0" style="6" hidden="1" customWidth="1"/>
    <col min="2060" max="2060" width="1.83203125" style="6" customWidth="1"/>
    <col min="2061" max="2061" width="22.08203125" style="6"/>
    <col min="2062" max="2062" width="36.5" style="6" customWidth="1"/>
    <col min="2063" max="2306" width="22.08203125" style="6"/>
    <col min="2307" max="2311" width="0" style="6" hidden="1" customWidth="1"/>
    <col min="2312" max="2312" width="1.83203125" style="6" customWidth="1"/>
    <col min="2313" max="2313" width="22.08203125" style="6"/>
    <col min="2314" max="2314" width="35" style="6" customWidth="1"/>
    <col min="2315" max="2315" width="0" style="6" hidden="1" customWidth="1"/>
    <col min="2316" max="2316" width="1.83203125" style="6" customWidth="1"/>
    <col min="2317" max="2317" width="22.08203125" style="6"/>
    <col min="2318" max="2318" width="36.5" style="6" customWidth="1"/>
    <col min="2319" max="2562" width="22.08203125" style="6"/>
    <col min="2563" max="2567" width="0" style="6" hidden="1" customWidth="1"/>
    <col min="2568" max="2568" width="1.83203125" style="6" customWidth="1"/>
    <col min="2569" max="2569" width="22.08203125" style="6"/>
    <col min="2570" max="2570" width="35" style="6" customWidth="1"/>
    <col min="2571" max="2571" width="0" style="6" hidden="1" customWidth="1"/>
    <col min="2572" max="2572" width="1.83203125" style="6" customWidth="1"/>
    <col min="2573" max="2573" width="22.08203125" style="6"/>
    <col min="2574" max="2574" width="36.5" style="6" customWidth="1"/>
    <col min="2575" max="2818" width="22.08203125" style="6"/>
    <col min="2819" max="2823" width="0" style="6" hidden="1" customWidth="1"/>
    <col min="2824" max="2824" width="1.83203125" style="6" customWidth="1"/>
    <col min="2825" max="2825" width="22.08203125" style="6"/>
    <col min="2826" max="2826" width="35" style="6" customWidth="1"/>
    <col min="2827" max="2827" width="0" style="6" hidden="1" customWidth="1"/>
    <col min="2828" max="2828" width="1.83203125" style="6" customWidth="1"/>
    <col min="2829" max="2829" width="22.08203125" style="6"/>
    <col min="2830" max="2830" width="36.5" style="6" customWidth="1"/>
    <col min="2831" max="3074" width="22.08203125" style="6"/>
    <col min="3075" max="3079" width="0" style="6" hidden="1" customWidth="1"/>
    <col min="3080" max="3080" width="1.83203125" style="6" customWidth="1"/>
    <col min="3081" max="3081" width="22.08203125" style="6"/>
    <col min="3082" max="3082" width="35" style="6" customWidth="1"/>
    <col min="3083" max="3083" width="0" style="6" hidden="1" customWidth="1"/>
    <col min="3084" max="3084" width="1.83203125" style="6" customWidth="1"/>
    <col min="3085" max="3085" width="22.08203125" style="6"/>
    <col min="3086" max="3086" width="36.5" style="6" customWidth="1"/>
    <col min="3087" max="3330" width="22.08203125" style="6"/>
    <col min="3331" max="3335" width="0" style="6" hidden="1" customWidth="1"/>
    <col min="3336" max="3336" width="1.83203125" style="6" customWidth="1"/>
    <col min="3337" max="3337" width="22.08203125" style="6"/>
    <col min="3338" max="3338" width="35" style="6" customWidth="1"/>
    <col min="3339" max="3339" width="0" style="6" hidden="1" customWidth="1"/>
    <col min="3340" max="3340" width="1.83203125" style="6" customWidth="1"/>
    <col min="3341" max="3341" width="22.08203125" style="6"/>
    <col min="3342" max="3342" width="36.5" style="6" customWidth="1"/>
    <col min="3343" max="3586" width="22.08203125" style="6"/>
    <col min="3587" max="3591" width="0" style="6" hidden="1" customWidth="1"/>
    <col min="3592" max="3592" width="1.83203125" style="6" customWidth="1"/>
    <col min="3593" max="3593" width="22.08203125" style="6"/>
    <col min="3594" max="3594" width="35" style="6" customWidth="1"/>
    <col min="3595" max="3595" width="0" style="6" hidden="1" customWidth="1"/>
    <col min="3596" max="3596" width="1.83203125" style="6" customWidth="1"/>
    <col min="3597" max="3597" width="22.08203125" style="6"/>
    <col min="3598" max="3598" width="36.5" style="6" customWidth="1"/>
    <col min="3599" max="3842" width="22.08203125" style="6"/>
    <col min="3843" max="3847" width="0" style="6" hidden="1" customWidth="1"/>
    <col min="3848" max="3848" width="1.83203125" style="6" customWidth="1"/>
    <col min="3849" max="3849" width="22.08203125" style="6"/>
    <col min="3850" max="3850" width="35" style="6" customWidth="1"/>
    <col min="3851" max="3851" width="0" style="6" hidden="1" customWidth="1"/>
    <col min="3852" max="3852" width="1.83203125" style="6" customWidth="1"/>
    <col min="3853" max="3853" width="22.08203125" style="6"/>
    <col min="3854" max="3854" width="36.5" style="6" customWidth="1"/>
    <col min="3855" max="4098" width="22.08203125" style="6"/>
    <col min="4099" max="4103" width="0" style="6" hidden="1" customWidth="1"/>
    <col min="4104" max="4104" width="1.83203125" style="6" customWidth="1"/>
    <col min="4105" max="4105" width="22.08203125" style="6"/>
    <col min="4106" max="4106" width="35" style="6" customWidth="1"/>
    <col min="4107" max="4107" width="0" style="6" hidden="1" customWidth="1"/>
    <col min="4108" max="4108" width="1.83203125" style="6" customWidth="1"/>
    <col min="4109" max="4109" width="22.08203125" style="6"/>
    <col min="4110" max="4110" width="36.5" style="6" customWidth="1"/>
    <col min="4111" max="4354" width="22.08203125" style="6"/>
    <col min="4355" max="4359" width="0" style="6" hidden="1" customWidth="1"/>
    <col min="4360" max="4360" width="1.83203125" style="6" customWidth="1"/>
    <col min="4361" max="4361" width="22.08203125" style="6"/>
    <col min="4362" max="4362" width="35" style="6" customWidth="1"/>
    <col min="4363" max="4363" width="0" style="6" hidden="1" customWidth="1"/>
    <col min="4364" max="4364" width="1.83203125" style="6" customWidth="1"/>
    <col min="4365" max="4365" width="22.08203125" style="6"/>
    <col min="4366" max="4366" width="36.5" style="6" customWidth="1"/>
    <col min="4367" max="4610" width="22.08203125" style="6"/>
    <col min="4611" max="4615" width="0" style="6" hidden="1" customWidth="1"/>
    <col min="4616" max="4616" width="1.83203125" style="6" customWidth="1"/>
    <col min="4617" max="4617" width="22.08203125" style="6"/>
    <col min="4618" max="4618" width="35" style="6" customWidth="1"/>
    <col min="4619" max="4619" width="0" style="6" hidden="1" customWidth="1"/>
    <col min="4620" max="4620" width="1.83203125" style="6" customWidth="1"/>
    <col min="4621" max="4621" width="22.08203125" style="6"/>
    <col min="4622" max="4622" width="36.5" style="6" customWidth="1"/>
    <col min="4623" max="4866" width="22.08203125" style="6"/>
    <col min="4867" max="4871" width="0" style="6" hidden="1" customWidth="1"/>
    <col min="4872" max="4872" width="1.83203125" style="6" customWidth="1"/>
    <col min="4873" max="4873" width="22.08203125" style="6"/>
    <col min="4874" max="4874" width="35" style="6" customWidth="1"/>
    <col min="4875" max="4875" width="0" style="6" hidden="1" customWidth="1"/>
    <col min="4876" max="4876" width="1.83203125" style="6" customWidth="1"/>
    <col min="4877" max="4877" width="22.08203125" style="6"/>
    <col min="4878" max="4878" width="36.5" style="6" customWidth="1"/>
    <col min="4879" max="5122" width="22.08203125" style="6"/>
    <col min="5123" max="5127" width="0" style="6" hidden="1" customWidth="1"/>
    <col min="5128" max="5128" width="1.83203125" style="6" customWidth="1"/>
    <col min="5129" max="5129" width="22.08203125" style="6"/>
    <col min="5130" max="5130" width="35" style="6" customWidth="1"/>
    <col min="5131" max="5131" width="0" style="6" hidden="1" customWidth="1"/>
    <col min="5132" max="5132" width="1.83203125" style="6" customWidth="1"/>
    <col min="5133" max="5133" width="22.08203125" style="6"/>
    <col min="5134" max="5134" width="36.5" style="6" customWidth="1"/>
    <col min="5135" max="5378" width="22.08203125" style="6"/>
    <col min="5379" max="5383" width="0" style="6" hidden="1" customWidth="1"/>
    <col min="5384" max="5384" width="1.83203125" style="6" customWidth="1"/>
    <col min="5385" max="5385" width="22.08203125" style="6"/>
    <col min="5386" max="5386" width="35" style="6" customWidth="1"/>
    <col min="5387" max="5387" width="0" style="6" hidden="1" customWidth="1"/>
    <col min="5388" max="5388" width="1.83203125" style="6" customWidth="1"/>
    <col min="5389" max="5389" width="22.08203125" style="6"/>
    <col min="5390" max="5390" width="36.5" style="6" customWidth="1"/>
    <col min="5391" max="5634" width="22.08203125" style="6"/>
    <col min="5635" max="5639" width="0" style="6" hidden="1" customWidth="1"/>
    <col min="5640" max="5640" width="1.83203125" style="6" customWidth="1"/>
    <col min="5641" max="5641" width="22.08203125" style="6"/>
    <col min="5642" max="5642" width="35" style="6" customWidth="1"/>
    <col min="5643" max="5643" width="0" style="6" hidden="1" customWidth="1"/>
    <col min="5644" max="5644" width="1.83203125" style="6" customWidth="1"/>
    <col min="5645" max="5645" width="22.08203125" style="6"/>
    <col min="5646" max="5646" width="36.5" style="6" customWidth="1"/>
    <col min="5647" max="5890" width="22.08203125" style="6"/>
    <col min="5891" max="5895" width="0" style="6" hidden="1" customWidth="1"/>
    <col min="5896" max="5896" width="1.83203125" style="6" customWidth="1"/>
    <col min="5897" max="5897" width="22.08203125" style="6"/>
    <col min="5898" max="5898" width="35" style="6" customWidth="1"/>
    <col min="5899" max="5899" width="0" style="6" hidden="1" customWidth="1"/>
    <col min="5900" max="5900" width="1.83203125" style="6" customWidth="1"/>
    <col min="5901" max="5901" width="22.08203125" style="6"/>
    <col min="5902" max="5902" width="36.5" style="6" customWidth="1"/>
    <col min="5903" max="6146" width="22.08203125" style="6"/>
    <col min="6147" max="6151" width="0" style="6" hidden="1" customWidth="1"/>
    <col min="6152" max="6152" width="1.83203125" style="6" customWidth="1"/>
    <col min="6153" max="6153" width="22.08203125" style="6"/>
    <col min="6154" max="6154" width="35" style="6" customWidth="1"/>
    <col min="6155" max="6155" width="0" style="6" hidden="1" customWidth="1"/>
    <col min="6156" max="6156" width="1.83203125" style="6" customWidth="1"/>
    <col min="6157" max="6157" width="22.08203125" style="6"/>
    <col min="6158" max="6158" width="36.5" style="6" customWidth="1"/>
    <col min="6159" max="6402" width="22.08203125" style="6"/>
    <col min="6403" max="6407" width="0" style="6" hidden="1" customWidth="1"/>
    <col min="6408" max="6408" width="1.83203125" style="6" customWidth="1"/>
    <col min="6409" max="6409" width="22.08203125" style="6"/>
    <col min="6410" max="6410" width="35" style="6" customWidth="1"/>
    <col min="6411" max="6411" width="0" style="6" hidden="1" customWidth="1"/>
    <col min="6412" max="6412" width="1.83203125" style="6" customWidth="1"/>
    <col min="6413" max="6413" width="22.08203125" style="6"/>
    <col min="6414" max="6414" width="36.5" style="6" customWidth="1"/>
    <col min="6415" max="6658" width="22.08203125" style="6"/>
    <col min="6659" max="6663" width="0" style="6" hidden="1" customWidth="1"/>
    <col min="6664" max="6664" width="1.83203125" style="6" customWidth="1"/>
    <col min="6665" max="6665" width="22.08203125" style="6"/>
    <col min="6666" max="6666" width="35" style="6" customWidth="1"/>
    <col min="6667" max="6667" width="0" style="6" hidden="1" customWidth="1"/>
    <col min="6668" max="6668" width="1.83203125" style="6" customWidth="1"/>
    <col min="6669" max="6669" width="22.08203125" style="6"/>
    <col min="6670" max="6670" width="36.5" style="6" customWidth="1"/>
    <col min="6671" max="6914" width="22.08203125" style="6"/>
    <col min="6915" max="6919" width="0" style="6" hidden="1" customWidth="1"/>
    <col min="6920" max="6920" width="1.83203125" style="6" customWidth="1"/>
    <col min="6921" max="6921" width="22.08203125" style="6"/>
    <col min="6922" max="6922" width="35" style="6" customWidth="1"/>
    <col min="6923" max="6923" width="0" style="6" hidden="1" customWidth="1"/>
    <col min="6924" max="6924" width="1.83203125" style="6" customWidth="1"/>
    <col min="6925" max="6925" width="22.08203125" style="6"/>
    <col min="6926" max="6926" width="36.5" style="6" customWidth="1"/>
    <col min="6927" max="7170" width="22.08203125" style="6"/>
    <col min="7171" max="7175" width="0" style="6" hidden="1" customWidth="1"/>
    <col min="7176" max="7176" width="1.83203125" style="6" customWidth="1"/>
    <col min="7177" max="7177" width="22.08203125" style="6"/>
    <col min="7178" max="7178" width="35" style="6" customWidth="1"/>
    <col min="7179" max="7179" width="0" style="6" hidden="1" customWidth="1"/>
    <col min="7180" max="7180" width="1.83203125" style="6" customWidth="1"/>
    <col min="7181" max="7181" width="22.08203125" style="6"/>
    <col min="7182" max="7182" width="36.5" style="6" customWidth="1"/>
    <col min="7183" max="7426" width="22.08203125" style="6"/>
    <col min="7427" max="7431" width="0" style="6" hidden="1" customWidth="1"/>
    <col min="7432" max="7432" width="1.83203125" style="6" customWidth="1"/>
    <col min="7433" max="7433" width="22.08203125" style="6"/>
    <col min="7434" max="7434" width="35" style="6" customWidth="1"/>
    <col min="7435" max="7435" width="0" style="6" hidden="1" customWidth="1"/>
    <col min="7436" max="7436" width="1.83203125" style="6" customWidth="1"/>
    <col min="7437" max="7437" width="22.08203125" style="6"/>
    <col min="7438" max="7438" width="36.5" style="6" customWidth="1"/>
    <col min="7439" max="7682" width="22.08203125" style="6"/>
    <col min="7683" max="7687" width="0" style="6" hidden="1" customWidth="1"/>
    <col min="7688" max="7688" width="1.83203125" style="6" customWidth="1"/>
    <col min="7689" max="7689" width="22.08203125" style="6"/>
    <col min="7690" max="7690" width="35" style="6" customWidth="1"/>
    <col min="7691" max="7691" width="0" style="6" hidden="1" customWidth="1"/>
    <col min="7692" max="7692" width="1.83203125" style="6" customWidth="1"/>
    <col min="7693" max="7693" width="22.08203125" style="6"/>
    <col min="7694" max="7694" width="36.5" style="6" customWidth="1"/>
    <col min="7695" max="7938" width="22.08203125" style="6"/>
    <col min="7939" max="7943" width="0" style="6" hidden="1" customWidth="1"/>
    <col min="7944" max="7944" width="1.83203125" style="6" customWidth="1"/>
    <col min="7945" max="7945" width="22.08203125" style="6"/>
    <col min="7946" max="7946" width="35" style="6" customWidth="1"/>
    <col min="7947" max="7947" width="0" style="6" hidden="1" customWidth="1"/>
    <col min="7948" max="7948" width="1.83203125" style="6" customWidth="1"/>
    <col min="7949" max="7949" width="22.08203125" style="6"/>
    <col min="7950" max="7950" width="36.5" style="6" customWidth="1"/>
    <col min="7951" max="8194" width="22.08203125" style="6"/>
    <col min="8195" max="8199" width="0" style="6" hidden="1" customWidth="1"/>
    <col min="8200" max="8200" width="1.83203125" style="6" customWidth="1"/>
    <col min="8201" max="8201" width="22.08203125" style="6"/>
    <col min="8202" max="8202" width="35" style="6" customWidth="1"/>
    <col min="8203" max="8203" width="0" style="6" hidden="1" customWidth="1"/>
    <col min="8204" max="8204" width="1.83203125" style="6" customWidth="1"/>
    <col min="8205" max="8205" width="22.08203125" style="6"/>
    <col min="8206" max="8206" width="36.5" style="6" customWidth="1"/>
    <col min="8207" max="8450" width="22.08203125" style="6"/>
    <col min="8451" max="8455" width="0" style="6" hidden="1" customWidth="1"/>
    <col min="8456" max="8456" width="1.83203125" style="6" customWidth="1"/>
    <col min="8457" max="8457" width="22.08203125" style="6"/>
    <col min="8458" max="8458" width="35" style="6" customWidth="1"/>
    <col min="8459" max="8459" width="0" style="6" hidden="1" customWidth="1"/>
    <col min="8460" max="8460" width="1.83203125" style="6" customWidth="1"/>
    <col min="8461" max="8461" width="22.08203125" style="6"/>
    <col min="8462" max="8462" width="36.5" style="6" customWidth="1"/>
    <col min="8463" max="8706" width="22.08203125" style="6"/>
    <col min="8707" max="8711" width="0" style="6" hidden="1" customWidth="1"/>
    <col min="8712" max="8712" width="1.83203125" style="6" customWidth="1"/>
    <col min="8713" max="8713" width="22.08203125" style="6"/>
    <col min="8714" max="8714" width="35" style="6" customWidth="1"/>
    <col min="8715" max="8715" width="0" style="6" hidden="1" customWidth="1"/>
    <col min="8716" max="8716" width="1.83203125" style="6" customWidth="1"/>
    <col min="8717" max="8717" width="22.08203125" style="6"/>
    <col min="8718" max="8718" width="36.5" style="6" customWidth="1"/>
    <col min="8719" max="8962" width="22.08203125" style="6"/>
    <col min="8963" max="8967" width="0" style="6" hidden="1" customWidth="1"/>
    <col min="8968" max="8968" width="1.83203125" style="6" customWidth="1"/>
    <col min="8969" max="8969" width="22.08203125" style="6"/>
    <col min="8970" max="8970" width="35" style="6" customWidth="1"/>
    <col min="8971" max="8971" width="0" style="6" hidden="1" customWidth="1"/>
    <col min="8972" max="8972" width="1.83203125" style="6" customWidth="1"/>
    <col min="8973" max="8973" width="22.08203125" style="6"/>
    <col min="8974" max="8974" width="36.5" style="6" customWidth="1"/>
    <col min="8975" max="9218" width="22.08203125" style="6"/>
    <col min="9219" max="9223" width="0" style="6" hidden="1" customWidth="1"/>
    <col min="9224" max="9224" width="1.83203125" style="6" customWidth="1"/>
    <col min="9225" max="9225" width="22.08203125" style="6"/>
    <col min="9226" max="9226" width="35" style="6" customWidth="1"/>
    <col min="9227" max="9227" width="0" style="6" hidden="1" customWidth="1"/>
    <col min="9228" max="9228" width="1.83203125" style="6" customWidth="1"/>
    <col min="9229" max="9229" width="22.08203125" style="6"/>
    <col min="9230" max="9230" width="36.5" style="6" customWidth="1"/>
    <col min="9231" max="9474" width="22.08203125" style="6"/>
    <col min="9475" max="9479" width="0" style="6" hidden="1" customWidth="1"/>
    <col min="9480" max="9480" width="1.83203125" style="6" customWidth="1"/>
    <col min="9481" max="9481" width="22.08203125" style="6"/>
    <col min="9482" max="9482" width="35" style="6" customWidth="1"/>
    <col min="9483" max="9483" width="0" style="6" hidden="1" customWidth="1"/>
    <col min="9484" max="9484" width="1.83203125" style="6" customWidth="1"/>
    <col min="9485" max="9485" width="22.08203125" style="6"/>
    <col min="9486" max="9486" width="36.5" style="6" customWidth="1"/>
    <col min="9487" max="9730" width="22.08203125" style="6"/>
    <col min="9731" max="9735" width="0" style="6" hidden="1" customWidth="1"/>
    <col min="9736" max="9736" width="1.83203125" style="6" customWidth="1"/>
    <col min="9737" max="9737" width="22.08203125" style="6"/>
    <col min="9738" max="9738" width="35" style="6" customWidth="1"/>
    <col min="9739" max="9739" width="0" style="6" hidden="1" customWidth="1"/>
    <col min="9740" max="9740" width="1.83203125" style="6" customWidth="1"/>
    <col min="9741" max="9741" width="22.08203125" style="6"/>
    <col min="9742" max="9742" width="36.5" style="6" customWidth="1"/>
    <col min="9743" max="9986" width="22.08203125" style="6"/>
    <col min="9987" max="9991" width="0" style="6" hidden="1" customWidth="1"/>
    <col min="9992" max="9992" width="1.83203125" style="6" customWidth="1"/>
    <col min="9993" max="9993" width="22.08203125" style="6"/>
    <col min="9994" max="9994" width="35" style="6" customWidth="1"/>
    <col min="9995" max="9995" width="0" style="6" hidden="1" customWidth="1"/>
    <col min="9996" max="9996" width="1.83203125" style="6" customWidth="1"/>
    <col min="9997" max="9997" width="22.08203125" style="6"/>
    <col min="9998" max="9998" width="36.5" style="6" customWidth="1"/>
    <col min="9999" max="10242" width="22.08203125" style="6"/>
    <col min="10243" max="10247" width="0" style="6" hidden="1" customWidth="1"/>
    <col min="10248" max="10248" width="1.83203125" style="6" customWidth="1"/>
    <col min="10249" max="10249" width="22.08203125" style="6"/>
    <col min="10250" max="10250" width="35" style="6" customWidth="1"/>
    <col min="10251" max="10251" width="0" style="6" hidden="1" customWidth="1"/>
    <col min="10252" max="10252" width="1.83203125" style="6" customWidth="1"/>
    <col min="10253" max="10253" width="22.08203125" style="6"/>
    <col min="10254" max="10254" width="36.5" style="6" customWidth="1"/>
    <col min="10255" max="10498" width="22.08203125" style="6"/>
    <col min="10499" max="10503" width="0" style="6" hidden="1" customWidth="1"/>
    <col min="10504" max="10504" width="1.83203125" style="6" customWidth="1"/>
    <col min="10505" max="10505" width="22.08203125" style="6"/>
    <col min="10506" max="10506" width="35" style="6" customWidth="1"/>
    <col min="10507" max="10507" width="0" style="6" hidden="1" customWidth="1"/>
    <col min="10508" max="10508" width="1.83203125" style="6" customWidth="1"/>
    <col min="10509" max="10509" width="22.08203125" style="6"/>
    <col min="10510" max="10510" width="36.5" style="6" customWidth="1"/>
    <col min="10511" max="10754" width="22.08203125" style="6"/>
    <col min="10755" max="10759" width="0" style="6" hidden="1" customWidth="1"/>
    <col min="10760" max="10760" width="1.83203125" style="6" customWidth="1"/>
    <col min="10761" max="10761" width="22.08203125" style="6"/>
    <col min="10762" max="10762" width="35" style="6" customWidth="1"/>
    <col min="10763" max="10763" width="0" style="6" hidden="1" customWidth="1"/>
    <col min="10764" max="10764" width="1.83203125" style="6" customWidth="1"/>
    <col min="10765" max="10765" width="22.08203125" style="6"/>
    <col min="10766" max="10766" width="36.5" style="6" customWidth="1"/>
    <col min="10767" max="11010" width="22.08203125" style="6"/>
    <col min="11011" max="11015" width="0" style="6" hidden="1" customWidth="1"/>
    <col min="11016" max="11016" width="1.83203125" style="6" customWidth="1"/>
    <col min="11017" max="11017" width="22.08203125" style="6"/>
    <col min="11018" max="11018" width="35" style="6" customWidth="1"/>
    <col min="11019" max="11019" width="0" style="6" hidden="1" customWidth="1"/>
    <col min="11020" max="11020" width="1.83203125" style="6" customWidth="1"/>
    <col min="11021" max="11021" width="22.08203125" style="6"/>
    <col min="11022" max="11022" width="36.5" style="6" customWidth="1"/>
    <col min="11023" max="11266" width="22.08203125" style="6"/>
    <col min="11267" max="11271" width="0" style="6" hidden="1" customWidth="1"/>
    <col min="11272" max="11272" width="1.83203125" style="6" customWidth="1"/>
    <col min="11273" max="11273" width="22.08203125" style="6"/>
    <col min="11274" max="11274" width="35" style="6" customWidth="1"/>
    <col min="11275" max="11275" width="0" style="6" hidden="1" customWidth="1"/>
    <col min="11276" max="11276" width="1.83203125" style="6" customWidth="1"/>
    <col min="11277" max="11277" width="22.08203125" style="6"/>
    <col min="11278" max="11278" width="36.5" style="6" customWidth="1"/>
    <col min="11279" max="11522" width="22.08203125" style="6"/>
    <col min="11523" max="11527" width="0" style="6" hidden="1" customWidth="1"/>
    <col min="11528" max="11528" width="1.83203125" style="6" customWidth="1"/>
    <col min="11529" max="11529" width="22.08203125" style="6"/>
    <col min="11530" max="11530" width="35" style="6" customWidth="1"/>
    <col min="11531" max="11531" width="0" style="6" hidden="1" customWidth="1"/>
    <col min="11532" max="11532" width="1.83203125" style="6" customWidth="1"/>
    <col min="11533" max="11533" width="22.08203125" style="6"/>
    <col min="11534" max="11534" width="36.5" style="6" customWidth="1"/>
    <col min="11535" max="11778" width="22.08203125" style="6"/>
    <col min="11779" max="11783" width="0" style="6" hidden="1" customWidth="1"/>
    <col min="11784" max="11784" width="1.83203125" style="6" customWidth="1"/>
    <col min="11785" max="11785" width="22.08203125" style="6"/>
    <col min="11786" max="11786" width="35" style="6" customWidth="1"/>
    <col min="11787" max="11787" width="0" style="6" hidden="1" customWidth="1"/>
    <col min="11788" max="11788" width="1.83203125" style="6" customWidth="1"/>
    <col min="11789" max="11789" width="22.08203125" style="6"/>
    <col min="11790" max="11790" width="36.5" style="6" customWidth="1"/>
    <col min="11791" max="12034" width="22.08203125" style="6"/>
    <col min="12035" max="12039" width="0" style="6" hidden="1" customWidth="1"/>
    <col min="12040" max="12040" width="1.83203125" style="6" customWidth="1"/>
    <col min="12041" max="12041" width="22.08203125" style="6"/>
    <col min="12042" max="12042" width="35" style="6" customWidth="1"/>
    <col min="12043" max="12043" width="0" style="6" hidden="1" customWidth="1"/>
    <col min="12044" max="12044" width="1.83203125" style="6" customWidth="1"/>
    <col min="12045" max="12045" width="22.08203125" style="6"/>
    <col min="12046" max="12046" width="36.5" style="6" customWidth="1"/>
    <col min="12047" max="12290" width="22.08203125" style="6"/>
    <col min="12291" max="12295" width="0" style="6" hidden="1" customWidth="1"/>
    <col min="12296" max="12296" width="1.83203125" style="6" customWidth="1"/>
    <col min="12297" max="12297" width="22.08203125" style="6"/>
    <col min="12298" max="12298" width="35" style="6" customWidth="1"/>
    <col min="12299" max="12299" width="0" style="6" hidden="1" customWidth="1"/>
    <col min="12300" max="12300" width="1.83203125" style="6" customWidth="1"/>
    <col min="12301" max="12301" width="22.08203125" style="6"/>
    <col min="12302" max="12302" width="36.5" style="6" customWidth="1"/>
    <col min="12303" max="12546" width="22.08203125" style="6"/>
    <col min="12547" max="12551" width="0" style="6" hidden="1" customWidth="1"/>
    <col min="12552" max="12552" width="1.83203125" style="6" customWidth="1"/>
    <col min="12553" max="12553" width="22.08203125" style="6"/>
    <col min="12554" max="12554" width="35" style="6" customWidth="1"/>
    <col min="12555" max="12555" width="0" style="6" hidden="1" customWidth="1"/>
    <col min="12556" max="12556" width="1.83203125" style="6" customWidth="1"/>
    <col min="12557" max="12557" width="22.08203125" style="6"/>
    <col min="12558" max="12558" width="36.5" style="6" customWidth="1"/>
    <col min="12559" max="12802" width="22.08203125" style="6"/>
    <col min="12803" max="12807" width="0" style="6" hidden="1" customWidth="1"/>
    <col min="12808" max="12808" width="1.83203125" style="6" customWidth="1"/>
    <col min="12809" max="12809" width="22.08203125" style="6"/>
    <col min="12810" max="12810" width="35" style="6" customWidth="1"/>
    <col min="12811" max="12811" width="0" style="6" hidden="1" customWidth="1"/>
    <col min="12812" max="12812" width="1.83203125" style="6" customWidth="1"/>
    <col min="12813" max="12813" width="22.08203125" style="6"/>
    <col min="12814" max="12814" width="36.5" style="6" customWidth="1"/>
    <col min="12815" max="13058" width="22.08203125" style="6"/>
    <col min="13059" max="13063" width="0" style="6" hidden="1" customWidth="1"/>
    <col min="13064" max="13064" width="1.83203125" style="6" customWidth="1"/>
    <col min="13065" max="13065" width="22.08203125" style="6"/>
    <col min="13066" max="13066" width="35" style="6" customWidth="1"/>
    <col min="13067" max="13067" width="0" style="6" hidden="1" customWidth="1"/>
    <col min="13068" max="13068" width="1.83203125" style="6" customWidth="1"/>
    <col min="13069" max="13069" width="22.08203125" style="6"/>
    <col min="13070" max="13070" width="36.5" style="6" customWidth="1"/>
    <col min="13071" max="13314" width="22.08203125" style="6"/>
    <col min="13315" max="13319" width="0" style="6" hidden="1" customWidth="1"/>
    <col min="13320" max="13320" width="1.83203125" style="6" customWidth="1"/>
    <col min="13321" max="13321" width="22.08203125" style="6"/>
    <col min="13322" max="13322" width="35" style="6" customWidth="1"/>
    <col min="13323" max="13323" width="0" style="6" hidden="1" customWidth="1"/>
    <col min="13324" max="13324" width="1.83203125" style="6" customWidth="1"/>
    <col min="13325" max="13325" width="22.08203125" style="6"/>
    <col min="13326" max="13326" width="36.5" style="6" customWidth="1"/>
    <col min="13327" max="13570" width="22.08203125" style="6"/>
    <col min="13571" max="13575" width="0" style="6" hidden="1" customWidth="1"/>
    <col min="13576" max="13576" width="1.83203125" style="6" customWidth="1"/>
    <col min="13577" max="13577" width="22.08203125" style="6"/>
    <col min="13578" max="13578" width="35" style="6" customWidth="1"/>
    <col min="13579" max="13579" width="0" style="6" hidden="1" customWidth="1"/>
    <col min="13580" max="13580" width="1.83203125" style="6" customWidth="1"/>
    <col min="13581" max="13581" width="22.08203125" style="6"/>
    <col min="13582" max="13582" width="36.5" style="6" customWidth="1"/>
    <col min="13583" max="13826" width="22.08203125" style="6"/>
    <col min="13827" max="13831" width="0" style="6" hidden="1" customWidth="1"/>
    <col min="13832" max="13832" width="1.83203125" style="6" customWidth="1"/>
    <col min="13833" max="13833" width="22.08203125" style="6"/>
    <col min="13834" max="13834" width="35" style="6" customWidth="1"/>
    <col min="13835" max="13835" width="0" style="6" hidden="1" customWidth="1"/>
    <col min="13836" max="13836" width="1.83203125" style="6" customWidth="1"/>
    <col min="13837" max="13837" width="22.08203125" style="6"/>
    <col min="13838" max="13838" width="36.5" style="6" customWidth="1"/>
    <col min="13839" max="14082" width="22.08203125" style="6"/>
    <col min="14083" max="14087" width="0" style="6" hidden="1" customWidth="1"/>
    <col min="14088" max="14088" width="1.83203125" style="6" customWidth="1"/>
    <col min="14089" max="14089" width="22.08203125" style="6"/>
    <col min="14090" max="14090" width="35" style="6" customWidth="1"/>
    <col min="14091" max="14091" width="0" style="6" hidden="1" customWidth="1"/>
    <col min="14092" max="14092" width="1.83203125" style="6" customWidth="1"/>
    <col min="14093" max="14093" width="22.08203125" style="6"/>
    <col min="14094" max="14094" width="36.5" style="6" customWidth="1"/>
    <col min="14095" max="14338" width="22.08203125" style="6"/>
    <col min="14339" max="14343" width="0" style="6" hidden="1" customWidth="1"/>
    <col min="14344" max="14344" width="1.83203125" style="6" customWidth="1"/>
    <col min="14345" max="14345" width="22.08203125" style="6"/>
    <col min="14346" max="14346" width="35" style="6" customWidth="1"/>
    <col min="14347" max="14347" width="0" style="6" hidden="1" customWidth="1"/>
    <col min="14348" max="14348" width="1.83203125" style="6" customWidth="1"/>
    <col min="14349" max="14349" width="22.08203125" style="6"/>
    <col min="14350" max="14350" width="36.5" style="6" customWidth="1"/>
    <col min="14351" max="14594" width="22.08203125" style="6"/>
    <col min="14595" max="14599" width="0" style="6" hidden="1" customWidth="1"/>
    <col min="14600" max="14600" width="1.83203125" style="6" customWidth="1"/>
    <col min="14601" max="14601" width="22.08203125" style="6"/>
    <col min="14602" max="14602" width="35" style="6" customWidth="1"/>
    <col min="14603" max="14603" width="0" style="6" hidden="1" customWidth="1"/>
    <col min="14604" max="14604" width="1.83203125" style="6" customWidth="1"/>
    <col min="14605" max="14605" width="22.08203125" style="6"/>
    <col min="14606" max="14606" width="36.5" style="6" customWidth="1"/>
    <col min="14607" max="14850" width="22.08203125" style="6"/>
    <col min="14851" max="14855" width="0" style="6" hidden="1" customWidth="1"/>
    <col min="14856" max="14856" width="1.83203125" style="6" customWidth="1"/>
    <col min="14857" max="14857" width="22.08203125" style="6"/>
    <col min="14858" max="14858" width="35" style="6" customWidth="1"/>
    <col min="14859" max="14859" width="0" style="6" hidden="1" customWidth="1"/>
    <col min="14860" max="14860" width="1.83203125" style="6" customWidth="1"/>
    <col min="14861" max="14861" width="22.08203125" style="6"/>
    <col min="14862" max="14862" width="36.5" style="6" customWidth="1"/>
    <col min="14863" max="15106" width="22.08203125" style="6"/>
    <col min="15107" max="15111" width="0" style="6" hidden="1" customWidth="1"/>
    <col min="15112" max="15112" width="1.83203125" style="6" customWidth="1"/>
    <col min="15113" max="15113" width="22.08203125" style="6"/>
    <col min="15114" max="15114" width="35" style="6" customWidth="1"/>
    <col min="15115" max="15115" width="0" style="6" hidden="1" customWidth="1"/>
    <col min="15116" max="15116" width="1.83203125" style="6" customWidth="1"/>
    <col min="15117" max="15117" width="22.08203125" style="6"/>
    <col min="15118" max="15118" width="36.5" style="6" customWidth="1"/>
    <col min="15119" max="15362" width="22.08203125" style="6"/>
    <col min="15363" max="15367" width="0" style="6" hidden="1" customWidth="1"/>
    <col min="15368" max="15368" width="1.83203125" style="6" customWidth="1"/>
    <col min="15369" max="15369" width="22.08203125" style="6"/>
    <col min="15370" max="15370" width="35" style="6" customWidth="1"/>
    <col min="15371" max="15371" width="0" style="6" hidden="1" customWidth="1"/>
    <col min="15372" max="15372" width="1.83203125" style="6" customWidth="1"/>
    <col min="15373" max="15373" width="22.08203125" style="6"/>
    <col min="15374" max="15374" width="36.5" style="6" customWidth="1"/>
    <col min="15375" max="15618" width="22.08203125" style="6"/>
    <col min="15619" max="15623" width="0" style="6" hidden="1" customWidth="1"/>
    <col min="15624" max="15624" width="1.83203125" style="6" customWidth="1"/>
    <col min="15625" max="15625" width="22.08203125" style="6"/>
    <col min="15626" max="15626" width="35" style="6" customWidth="1"/>
    <col min="15627" max="15627" width="0" style="6" hidden="1" customWidth="1"/>
    <col min="15628" max="15628" width="1.83203125" style="6" customWidth="1"/>
    <col min="15629" max="15629" width="22.08203125" style="6"/>
    <col min="15630" max="15630" width="36.5" style="6" customWidth="1"/>
    <col min="15631" max="15874" width="22.08203125" style="6"/>
    <col min="15875" max="15879" width="0" style="6" hidden="1" customWidth="1"/>
    <col min="15880" max="15880" width="1.83203125" style="6" customWidth="1"/>
    <col min="15881" max="15881" width="22.08203125" style="6"/>
    <col min="15882" max="15882" width="35" style="6" customWidth="1"/>
    <col min="15883" max="15883" width="0" style="6" hidden="1" customWidth="1"/>
    <col min="15884" max="15884" width="1.83203125" style="6" customWidth="1"/>
    <col min="15885" max="15885" width="22.08203125" style="6"/>
    <col min="15886" max="15886" width="36.5" style="6" customWidth="1"/>
    <col min="15887" max="16130" width="22.08203125" style="6"/>
    <col min="16131" max="16135" width="0" style="6" hidden="1" customWidth="1"/>
    <col min="16136" max="16136" width="1.83203125" style="6" customWidth="1"/>
    <col min="16137" max="16137" width="22.08203125" style="6"/>
    <col min="16138" max="16138" width="35" style="6" customWidth="1"/>
    <col min="16139" max="16139" width="0" style="6" hidden="1" customWidth="1"/>
    <col min="16140" max="16140" width="1.83203125" style="6" customWidth="1"/>
    <col min="16141" max="16141" width="22.08203125" style="6"/>
    <col min="16142" max="16142" width="36.5" style="6" customWidth="1"/>
    <col min="16143" max="16384" width="22.08203125" style="6"/>
  </cols>
  <sheetData>
    <row r="1" spans="1:15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8" customHeight="1" x14ac:dyDescent="0.35">
      <c r="F2" s="21"/>
      <c r="O2" s="21"/>
    </row>
    <row r="3" spans="1:15" ht="20" x14ac:dyDescent="0.35">
      <c r="F3" s="21"/>
      <c r="H3" s="121" t="s">
        <v>85</v>
      </c>
      <c r="I3" s="121"/>
      <c r="J3" s="121"/>
      <c r="K3" s="121"/>
      <c r="L3" s="121"/>
      <c r="M3" s="121"/>
      <c r="O3" s="21"/>
    </row>
    <row r="4" spans="1:15" ht="18" customHeight="1" x14ac:dyDescent="0.35">
      <c r="F4" s="21"/>
      <c r="O4" s="21"/>
    </row>
    <row r="5" spans="1:15" ht="31.5" thickBot="1" x14ac:dyDescent="0.4">
      <c r="A5" s="7" t="s">
        <v>5</v>
      </c>
      <c r="B5" s="8" t="s">
        <v>1</v>
      </c>
      <c r="C5" s="8" t="s">
        <v>4</v>
      </c>
      <c r="D5" s="8" t="s">
        <v>3</v>
      </c>
      <c r="E5" s="8" t="s">
        <v>6</v>
      </c>
      <c r="F5" s="23"/>
      <c r="G5" s="9"/>
      <c r="H5" s="82" t="s">
        <v>46</v>
      </c>
      <c r="I5" s="82" t="s">
        <v>48</v>
      </c>
      <c r="J5" s="83" t="s">
        <v>0</v>
      </c>
      <c r="K5" s="84"/>
      <c r="L5" s="82" t="s">
        <v>31</v>
      </c>
      <c r="M5" s="82" t="s">
        <v>47</v>
      </c>
      <c r="O5" s="21"/>
    </row>
    <row r="6" spans="1:15" x14ac:dyDescent="0.35">
      <c r="A6" s="83"/>
      <c r="B6" s="83"/>
      <c r="C6" s="83"/>
      <c r="D6" s="83"/>
      <c r="E6" s="83"/>
      <c r="F6" s="23"/>
      <c r="G6" s="9"/>
      <c r="H6" s="81" t="s">
        <v>3</v>
      </c>
      <c r="I6" s="85" t="s">
        <v>94</v>
      </c>
      <c r="J6" s="83"/>
      <c r="K6" s="84"/>
      <c r="L6" s="81" t="s">
        <v>32</v>
      </c>
      <c r="M6" s="19" t="s">
        <v>35</v>
      </c>
      <c r="O6" s="21"/>
    </row>
    <row r="7" spans="1:15" x14ac:dyDescent="0.35">
      <c r="A7" s="10" t="s">
        <v>1</v>
      </c>
      <c r="B7" s="10" t="s">
        <v>7</v>
      </c>
      <c r="C7" s="10" t="s">
        <v>7</v>
      </c>
      <c r="D7" s="11" t="s">
        <v>8</v>
      </c>
      <c r="E7" s="10" t="s">
        <v>7</v>
      </c>
      <c r="F7" s="24"/>
      <c r="G7" s="12"/>
      <c r="H7" s="81" t="s">
        <v>6</v>
      </c>
      <c r="I7" s="85" t="s">
        <v>16</v>
      </c>
      <c r="J7" s="85" t="s">
        <v>10</v>
      </c>
      <c r="K7" s="84"/>
      <c r="L7" s="81" t="s">
        <v>33</v>
      </c>
      <c r="M7" s="19" t="s">
        <v>36</v>
      </c>
      <c r="O7" s="21"/>
    </row>
    <row r="8" spans="1:15" x14ac:dyDescent="0.35">
      <c r="A8" s="10" t="s">
        <v>4</v>
      </c>
      <c r="B8" s="10" t="s">
        <v>11</v>
      </c>
      <c r="C8" s="10" t="s">
        <v>11</v>
      </c>
      <c r="D8" s="11" t="s">
        <v>12</v>
      </c>
      <c r="E8" s="10" t="s">
        <v>11</v>
      </c>
      <c r="F8" s="24"/>
      <c r="G8" s="12"/>
      <c r="H8" s="81" t="s">
        <v>1</v>
      </c>
      <c r="I8" s="19" t="s">
        <v>9</v>
      </c>
      <c r="J8" s="85" t="s">
        <v>2</v>
      </c>
      <c r="K8" s="84"/>
      <c r="L8" s="81" t="s">
        <v>34</v>
      </c>
      <c r="M8" s="19" t="s">
        <v>37</v>
      </c>
      <c r="O8" s="21"/>
    </row>
    <row r="9" spans="1:15" x14ac:dyDescent="0.35">
      <c r="A9" s="10" t="s">
        <v>3</v>
      </c>
      <c r="B9" s="10" t="s">
        <v>13</v>
      </c>
      <c r="C9" s="10" t="s">
        <v>13</v>
      </c>
      <c r="D9" s="11" t="s">
        <v>14</v>
      </c>
      <c r="E9" s="10" t="s">
        <v>13</v>
      </c>
      <c r="F9" s="24"/>
      <c r="G9" s="12"/>
      <c r="H9" s="81" t="s">
        <v>90</v>
      </c>
      <c r="I9" s="85" t="s">
        <v>89</v>
      </c>
      <c r="J9" s="85"/>
      <c r="K9" s="84"/>
      <c r="O9" s="21"/>
    </row>
    <row r="10" spans="1:15" ht="16" customHeight="1" x14ac:dyDescent="0.35">
      <c r="A10" s="9"/>
      <c r="B10" s="10" t="s">
        <v>17</v>
      </c>
      <c r="C10" s="10" t="s">
        <v>17</v>
      </c>
      <c r="D10" s="11" t="s">
        <v>18</v>
      </c>
      <c r="E10" s="10" t="s">
        <v>17</v>
      </c>
      <c r="F10" s="24"/>
      <c r="G10" s="12"/>
      <c r="H10" s="86"/>
      <c r="I10" s="85"/>
      <c r="J10" s="85"/>
      <c r="K10" s="84"/>
      <c r="L10" s="84"/>
      <c r="M10" s="84"/>
      <c r="O10" s="21"/>
    </row>
    <row r="11" spans="1:15" s="18" customFormat="1" ht="31" x14ac:dyDescent="0.35">
      <c r="A11" s="14"/>
      <c r="B11" s="15" t="s">
        <v>19</v>
      </c>
      <c r="C11" s="15" t="s">
        <v>20</v>
      </c>
      <c r="D11" s="16" t="s">
        <v>21</v>
      </c>
      <c r="E11" s="15" t="s">
        <v>19</v>
      </c>
      <c r="F11" s="25"/>
      <c r="G11" s="17"/>
      <c r="H11" s="87" t="s">
        <v>50</v>
      </c>
      <c r="I11" s="87" t="s">
        <v>49</v>
      </c>
      <c r="J11" s="88"/>
      <c r="K11" s="89"/>
      <c r="L11" s="87" t="s">
        <v>51</v>
      </c>
      <c r="M11" s="87" t="s">
        <v>22</v>
      </c>
      <c r="O11" s="22"/>
    </row>
    <row r="12" spans="1:15" x14ac:dyDescent="0.35">
      <c r="A12" s="9"/>
      <c r="B12" s="10" t="s">
        <v>20</v>
      </c>
      <c r="C12" s="10" t="s">
        <v>24</v>
      </c>
      <c r="D12" s="11" t="s">
        <v>25</v>
      </c>
      <c r="E12" s="10" t="s">
        <v>23</v>
      </c>
      <c r="F12" s="24"/>
      <c r="G12" s="12"/>
      <c r="H12" s="90" t="s">
        <v>21</v>
      </c>
      <c r="I12" s="19" t="s">
        <v>30</v>
      </c>
      <c r="J12" s="85"/>
      <c r="K12" s="84"/>
      <c r="L12" s="81" t="s">
        <v>13</v>
      </c>
      <c r="M12" s="19" t="s">
        <v>26</v>
      </c>
      <c r="O12" s="21"/>
    </row>
    <row r="13" spans="1:15" x14ac:dyDescent="0.35">
      <c r="A13" s="9"/>
      <c r="B13" s="10" t="s">
        <v>23</v>
      </c>
      <c r="C13" s="10" t="s">
        <v>27</v>
      </c>
      <c r="D13" s="11" t="s">
        <v>28</v>
      </c>
      <c r="E13" s="10" t="s">
        <v>24</v>
      </c>
      <c r="F13" s="24"/>
      <c r="G13" s="12"/>
      <c r="H13" s="90"/>
      <c r="I13" s="19"/>
      <c r="J13" s="85"/>
      <c r="K13" s="84"/>
      <c r="L13" s="81" t="s">
        <v>15</v>
      </c>
      <c r="M13" s="19" t="s">
        <v>29</v>
      </c>
      <c r="O13" s="21"/>
    </row>
    <row r="14" spans="1:15" x14ac:dyDescent="0.35">
      <c r="A14" s="9"/>
      <c r="B14" s="9"/>
      <c r="C14" s="19"/>
      <c r="D14" s="9"/>
      <c r="E14" s="9"/>
      <c r="F14" s="23"/>
      <c r="G14" s="9"/>
      <c r="H14" s="85"/>
      <c r="I14" s="85"/>
      <c r="J14" s="85"/>
      <c r="K14" s="84"/>
      <c r="L14" s="84"/>
      <c r="M14" s="84"/>
      <c r="O14" s="21"/>
    </row>
    <row r="15" spans="1:15" ht="31" x14ac:dyDescent="0.35">
      <c r="A15" s="9"/>
      <c r="B15" s="9"/>
      <c r="C15" s="19"/>
      <c r="D15" s="9"/>
      <c r="E15" s="9"/>
      <c r="F15" s="23"/>
      <c r="G15" s="9"/>
      <c r="H15" s="87" t="s">
        <v>95</v>
      </c>
      <c r="I15" s="87" t="s">
        <v>49</v>
      </c>
      <c r="J15" s="19"/>
      <c r="K15" s="91"/>
      <c r="L15" s="87" t="s">
        <v>93</v>
      </c>
      <c r="M15" s="87" t="s">
        <v>22</v>
      </c>
      <c r="O15" s="21"/>
    </row>
    <row r="16" spans="1:15" x14ac:dyDescent="0.35">
      <c r="A16" s="9"/>
      <c r="B16" s="9"/>
      <c r="C16" s="19"/>
      <c r="D16" s="9"/>
      <c r="E16" s="9"/>
      <c r="F16" s="23"/>
      <c r="G16" s="9"/>
      <c r="H16" s="81" t="s">
        <v>13</v>
      </c>
      <c r="I16" s="19" t="s">
        <v>26</v>
      </c>
      <c r="J16" s="85"/>
      <c r="K16" s="84"/>
      <c r="L16" s="81" t="s">
        <v>13</v>
      </c>
      <c r="M16" s="19" t="s">
        <v>26</v>
      </c>
      <c r="O16" s="21"/>
    </row>
    <row r="17" spans="1:15" x14ac:dyDescent="0.35">
      <c r="A17" s="9"/>
      <c r="B17" s="9"/>
      <c r="C17" s="19"/>
      <c r="D17" s="9"/>
      <c r="E17" s="9"/>
      <c r="F17" s="23"/>
      <c r="G17" s="9"/>
      <c r="H17" s="81" t="s">
        <v>15</v>
      </c>
      <c r="I17" s="19" t="s">
        <v>29</v>
      </c>
      <c r="J17" s="85"/>
      <c r="K17" s="84"/>
      <c r="L17" s="81" t="s">
        <v>15</v>
      </c>
      <c r="M17" s="19" t="s">
        <v>29</v>
      </c>
      <c r="O17" s="21"/>
    </row>
    <row r="18" spans="1:15" x14ac:dyDescent="0.35">
      <c r="A18" s="9"/>
      <c r="B18" s="9"/>
      <c r="C18" s="19"/>
      <c r="D18" s="9"/>
      <c r="E18" s="9"/>
      <c r="F18" s="23"/>
      <c r="G18" s="9"/>
      <c r="J18" s="9"/>
      <c r="O18" s="21"/>
    </row>
    <row r="19" spans="1:15" x14ac:dyDescent="0.35">
      <c r="A19" s="9"/>
      <c r="B19" s="9"/>
      <c r="C19" s="19"/>
      <c r="D19" s="9"/>
      <c r="E19" s="9"/>
      <c r="F19" s="23"/>
      <c r="G19" s="9"/>
      <c r="J19" s="9"/>
      <c r="L19" s="13"/>
      <c r="M19" s="10"/>
      <c r="O19" s="21"/>
    </row>
    <row r="20" spans="1:15" x14ac:dyDescent="0.35">
      <c r="A20" s="23"/>
      <c r="B20" s="23"/>
      <c r="C20" s="26"/>
      <c r="D20" s="23"/>
      <c r="E20" s="23"/>
      <c r="F20" s="23"/>
      <c r="G20" s="23"/>
      <c r="H20" s="27"/>
      <c r="I20" s="28"/>
      <c r="J20" s="23"/>
      <c r="K20" s="21"/>
      <c r="L20" s="21"/>
      <c r="M20" s="21"/>
      <c r="N20" s="21"/>
      <c r="O20" s="21"/>
    </row>
    <row r="21" spans="1:15" x14ac:dyDescent="0.35">
      <c r="A21" s="9"/>
      <c r="B21" s="9"/>
      <c r="C21" s="19"/>
      <c r="D21" s="9"/>
      <c r="E21" s="9"/>
      <c r="F21" s="9"/>
      <c r="G21" s="9"/>
      <c r="J21" s="9"/>
    </row>
    <row r="22" spans="1:15" x14ac:dyDescent="0.35">
      <c r="A22" s="9"/>
      <c r="B22" s="9"/>
      <c r="C22" s="19"/>
      <c r="D22" s="9"/>
      <c r="E22" s="9"/>
      <c r="F22" s="9"/>
      <c r="G22" s="9"/>
      <c r="J22" s="9"/>
    </row>
    <row r="23" spans="1:15" x14ac:dyDescent="0.35">
      <c r="A23" s="9"/>
      <c r="B23" s="9"/>
      <c r="C23" s="19"/>
      <c r="D23" s="9"/>
      <c r="E23" s="9"/>
      <c r="F23" s="9"/>
      <c r="G23" s="9"/>
      <c r="J23" s="9"/>
    </row>
    <row r="24" spans="1:15" x14ac:dyDescent="0.35">
      <c r="A24" s="9"/>
      <c r="B24" s="9"/>
      <c r="C24" s="19"/>
      <c r="D24" s="9"/>
      <c r="E24" s="9"/>
      <c r="F24" s="9"/>
      <c r="G24" s="9"/>
      <c r="J24" s="9"/>
    </row>
    <row r="25" spans="1:15" x14ac:dyDescent="0.35">
      <c r="A25" s="9"/>
      <c r="B25" s="9"/>
      <c r="C25" s="19"/>
      <c r="D25" s="9"/>
      <c r="E25" s="9"/>
      <c r="F25" s="9"/>
      <c r="G25" s="9"/>
      <c r="J25" s="9"/>
    </row>
    <row r="26" spans="1:15" x14ac:dyDescent="0.35">
      <c r="A26" s="9"/>
      <c r="B26" s="9"/>
      <c r="C26" s="19"/>
      <c r="D26" s="9"/>
      <c r="E26" s="9"/>
      <c r="F26" s="9"/>
      <c r="G26" s="9"/>
      <c r="J26" s="9"/>
    </row>
    <row r="27" spans="1:15" x14ac:dyDescent="0.35">
      <c r="A27" s="9"/>
      <c r="B27" s="9"/>
      <c r="C27" s="19"/>
      <c r="D27" s="9"/>
      <c r="E27" s="9"/>
      <c r="F27" s="9"/>
      <c r="G27" s="9"/>
      <c r="J27" s="9"/>
    </row>
    <row r="28" spans="1:15" x14ac:dyDescent="0.35">
      <c r="A28" s="9"/>
      <c r="B28" s="9"/>
      <c r="C28" s="19"/>
      <c r="D28" s="9"/>
      <c r="E28" s="9"/>
      <c r="F28" s="9"/>
      <c r="G28" s="9"/>
      <c r="J28" s="9"/>
    </row>
    <row r="29" spans="1:15" x14ac:dyDescent="0.35">
      <c r="A29" s="9"/>
      <c r="B29" s="9"/>
      <c r="C29" s="19"/>
      <c r="D29" s="9"/>
      <c r="E29" s="9"/>
      <c r="F29" s="9"/>
      <c r="G29" s="9"/>
      <c r="J29" s="9"/>
    </row>
    <row r="30" spans="1:15" x14ac:dyDescent="0.35">
      <c r="A30" s="9"/>
      <c r="B30" s="9"/>
      <c r="C30" s="19"/>
      <c r="D30" s="9"/>
      <c r="E30" s="9"/>
      <c r="F30" s="9"/>
      <c r="G30" s="9"/>
      <c r="J30" s="9"/>
    </row>
    <row r="31" spans="1:15" x14ac:dyDescent="0.35">
      <c r="A31" s="9"/>
      <c r="B31" s="9"/>
      <c r="C31" s="19"/>
      <c r="D31" s="9"/>
      <c r="E31" s="9"/>
      <c r="F31" s="9"/>
      <c r="G31" s="9"/>
      <c r="J31" s="9"/>
    </row>
    <row r="32" spans="1:15" x14ac:dyDescent="0.35">
      <c r="A32" s="9"/>
      <c r="B32" s="9"/>
      <c r="C32" s="19"/>
      <c r="D32" s="9"/>
      <c r="E32" s="9"/>
      <c r="F32" s="9"/>
      <c r="G32" s="9"/>
      <c r="J32" s="9"/>
    </row>
    <row r="33" spans="1:10" x14ac:dyDescent="0.35">
      <c r="A33" s="9"/>
      <c r="B33" s="9"/>
      <c r="C33" s="19"/>
      <c r="D33" s="9"/>
      <c r="E33" s="9"/>
      <c r="F33" s="9"/>
      <c r="G33" s="9"/>
      <c r="H33" s="10"/>
      <c r="I33" s="10"/>
      <c r="J33" s="9"/>
    </row>
    <row r="34" spans="1:10" x14ac:dyDescent="0.35">
      <c r="A34" s="9"/>
      <c r="B34" s="9"/>
      <c r="C34" s="9"/>
      <c r="D34" s="9"/>
      <c r="E34" s="9"/>
      <c r="F34" s="9"/>
      <c r="G34" s="9"/>
      <c r="J34" s="9"/>
    </row>
    <row r="35" spans="1:10" x14ac:dyDescent="0.35">
      <c r="A35" s="9"/>
      <c r="B35" s="9"/>
      <c r="C35" s="9"/>
      <c r="D35" s="9"/>
      <c r="E35" s="9"/>
      <c r="F35" s="9"/>
      <c r="G35" s="9"/>
      <c r="J35" s="9"/>
    </row>
    <row r="36" spans="1:10" x14ac:dyDescent="0.35">
      <c r="A36" s="9"/>
      <c r="B36" s="9"/>
      <c r="C36" s="9"/>
      <c r="D36" s="9"/>
      <c r="E36" s="9"/>
      <c r="F36" s="9"/>
      <c r="G36" s="9"/>
      <c r="J36" s="9"/>
    </row>
    <row r="37" spans="1:10" x14ac:dyDescent="0.35">
      <c r="A37" s="9"/>
      <c r="B37" s="9"/>
      <c r="C37" s="9"/>
      <c r="D37" s="9"/>
      <c r="E37" s="9"/>
      <c r="F37" s="9"/>
      <c r="G37" s="9"/>
      <c r="J37" s="9"/>
    </row>
    <row r="38" spans="1:10" x14ac:dyDescent="0.35">
      <c r="A38" s="9"/>
      <c r="B38" s="9"/>
      <c r="C38" s="9"/>
      <c r="D38" s="9"/>
      <c r="E38" s="9"/>
      <c r="F38" s="9"/>
      <c r="G38" s="9"/>
      <c r="J38" s="9"/>
    </row>
    <row r="39" spans="1:10" x14ac:dyDescent="0.35">
      <c r="A39" s="9"/>
      <c r="B39" s="9"/>
      <c r="C39" s="9"/>
      <c r="D39" s="9"/>
      <c r="E39" s="9"/>
      <c r="F39" s="9"/>
      <c r="G39" s="9"/>
      <c r="J39" s="9"/>
    </row>
    <row r="40" spans="1:10" x14ac:dyDescent="0.35">
      <c r="A40" s="9"/>
      <c r="B40" s="9"/>
      <c r="C40" s="9"/>
      <c r="D40" s="9"/>
      <c r="E40" s="9"/>
      <c r="F40" s="9"/>
      <c r="G40" s="9"/>
      <c r="J40" s="9"/>
    </row>
    <row r="41" spans="1:10" x14ac:dyDescent="0.35">
      <c r="A41" s="9"/>
      <c r="B41" s="9"/>
      <c r="C41" s="9"/>
      <c r="D41" s="9"/>
      <c r="E41" s="9"/>
      <c r="F41" s="9"/>
      <c r="G41" s="9"/>
      <c r="J41" s="9"/>
    </row>
    <row r="42" spans="1:10" x14ac:dyDescent="0.35">
      <c r="A42" s="9"/>
      <c r="B42" s="9"/>
      <c r="C42" s="9"/>
      <c r="D42" s="9"/>
      <c r="E42" s="9"/>
      <c r="F42" s="9"/>
      <c r="G42" s="9"/>
      <c r="J42" s="9"/>
    </row>
    <row r="43" spans="1:10" x14ac:dyDescent="0.35">
      <c r="A43" s="9"/>
      <c r="B43" s="9"/>
      <c r="C43" s="9"/>
      <c r="D43" s="9"/>
      <c r="E43" s="9"/>
      <c r="F43" s="9"/>
      <c r="G43" s="9"/>
      <c r="J43" s="9"/>
    </row>
    <row r="44" spans="1:10" x14ac:dyDescent="0.35">
      <c r="A44" s="9"/>
      <c r="B44" s="9"/>
      <c r="C44" s="9"/>
      <c r="D44" s="9"/>
      <c r="E44" s="9"/>
      <c r="F44" s="9"/>
      <c r="G44" s="9"/>
      <c r="J44" s="9"/>
    </row>
    <row r="45" spans="1:10" x14ac:dyDescent="0.35">
      <c r="A45" s="9"/>
      <c r="B45" s="9"/>
      <c r="C45" s="9"/>
      <c r="D45" s="9"/>
      <c r="E45" s="9"/>
      <c r="F45" s="9"/>
      <c r="G45" s="9"/>
      <c r="J45" s="9"/>
    </row>
    <row r="46" spans="1:10" x14ac:dyDescent="0.35">
      <c r="A46" s="9"/>
      <c r="B46" s="9"/>
      <c r="C46" s="9"/>
      <c r="D46" s="9"/>
      <c r="E46" s="9"/>
      <c r="F46" s="9"/>
      <c r="G46" s="9"/>
      <c r="J46" s="9"/>
    </row>
  </sheetData>
  <mergeCells count="1">
    <mergeCell ref="H3:M3"/>
  </mergeCells>
  <pageMargins left="0.75" right="0.75" top="0.5" bottom="1" header="0.5" footer="0.5"/>
  <pageSetup scale="62" firstPageNumber="13" orientation="portrait" useFirstPageNumber="1" horizontalDpi="4294967292" verticalDpi="4294967292" r:id="rId1"/>
  <headerFooter alignWithMargins="0">
    <oddFooter>&amp;C&amp;18Page &amp;P of 14</oddFooter>
  </headerFooter>
  <rowBreaks count="1" manualBreakCount="1">
    <brk id="40" min="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Consultancy</vt:lpstr>
      <vt:lpstr>Non Consultancy</vt:lpstr>
      <vt:lpstr>Goods</vt:lpstr>
      <vt:lpstr>Works</vt:lpstr>
      <vt:lpstr>OVERALL SUMMARY</vt:lpstr>
      <vt:lpstr>Sourcing Methods Mapping</vt:lpstr>
      <vt:lpstr>Category</vt:lpstr>
      <vt:lpstr>CS</vt:lpstr>
      <vt:lpstr>CW</vt:lpstr>
      <vt:lpstr>GO</vt:lpstr>
      <vt:lpstr>NC</vt:lpstr>
      <vt:lpstr>PrcCatgCode</vt:lpstr>
      <vt:lpstr>'OVERALL SUMMARY'!Print_Area</vt:lpstr>
      <vt:lpstr>'Sourcing Methods Mapping'!Print_Area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Gracia</dc:creator>
  <cp:lastModifiedBy>Saif Eddine ROUIS</cp:lastModifiedBy>
  <cp:lastPrinted>2020-02-21T06:13:57Z</cp:lastPrinted>
  <dcterms:created xsi:type="dcterms:W3CDTF">2015-10-23T18:47:02Z</dcterms:created>
  <dcterms:modified xsi:type="dcterms:W3CDTF">2021-12-30T23:02:51Z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ffisync_UpdateToken">
    <vt:lpwstr>1</vt:lpwstr>
  </property>
  <property fmtid="{D5CDD505-2E9C-101B-9397-08002B2CF9AE}" pid="3" name="Offisync_ServerID">
    <vt:lpwstr>d939fab4-716e-42cc-bfec-ffb0ab88b99b</vt:lpwstr>
  </property>
  <property fmtid="{D5CDD505-2E9C-101B-9397-08002B2CF9AE}" pid="4" name="Jive_LatestUserAccountName">
    <vt:lpwstr>wb374966</vt:lpwstr>
  </property>
  <property fmtid="{D5CDD505-2E9C-101B-9397-08002B2CF9AE}" pid="5" name="Offisync_ProviderInitializationData">
    <vt:lpwstr>https://spark.worldbank.org</vt:lpwstr>
  </property>
  <property fmtid="{D5CDD505-2E9C-101B-9397-08002B2CF9AE}" pid="6" name="Jive_VersionGuid">
    <vt:lpwstr>2a2b2c27-1864-464d-82a7-9be5b039141c</vt:lpwstr>
  </property>
  <property fmtid="{D5CDD505-2E9C-101B-9397-08002B2CF9AE}" pid="7" name="Offisync_UniqueId">
    <vt:lpwstr>156301</vt:lpwstr>
  </property>
</Properties>
</file>